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Лагерь\"/>
    </mc:Choice>
  </mc:AlternateContent>
  <bookViews>
    <workbookView xWindow="360" yWindow="15" windowWidth="20955" windowHeight="9720"/>
  </bookViews>
  <sheets>
    <sheet name="Page 1" sheetId="1" r:id="rId1"/>
  </sheets>
  <definedNames>
    <definedName name="_xlnm.Print_Area" localSheetId="0">'Page 1'!$A$1:$Q$333</definedName>
  </definedNames>
  <calcPr calcId="162913"/>
</workbook>
</file>

<file path=xl/calcChain.xml><?xml version="1.0" encoding="utf-8"?>
<calcChain xmlns="http://schemas.openxmlformats.org/spreadsheetml/2006/main">
  <c r="J333" i="1" l="1"/>
  <c r="M332" i="1"/>
  <c r="M333" i="1" s="1"/>
  <c r="L332" i="1"/>
  <c r="L333" i="1" s="1"/>
  <c r="K332" i="1"/>
  <c r="K333" i="1" s="1"/>
  <c r="J332" i="1"/>
  <c r="N331" i="1"/>
  <c r="N330" i="1"/>
  <c r="N332" i="1" s="1"/>
  <c r="M326" i="1"/>
  <c r="L326" i="1"/>
  <c r="K326" i="1"/>
  <c r="N325" i="1"/>
  <c r="N324" i="1"/>
  <c r="N323" i="1"/>
  <c r="N322" i="1"/>
  <c r="N321" i="1"/>
  <c r="N326" i="1" s="1"/>
  <c r="M316" i="1"/>
  <c r="L316" i="1"/>
  <c r="K316" i="1"/>
  <c r="J316" i="1"/>
  <c r="N315" i="1"/>
  <c r="N314" i="1"/>
  <c r="N313" i="1"/>
  <c r="N312" i="1"/>
  <c r="N316" i="1" s="1"/>
  <c r="M303" i="1"/>
  <c r="M304" i="1" s="1"/>
  <c r="L303" i="1"/>
  <c r="K303" i="1"/>
  <c r="K304" i="1" s="1"/>
  <c r="J303" i="1"/>
  <c r="J304" i="1" s="1"/>
  <c r="N302" i="1"/>
  <c r="N303" i="1" s="1"/>
  <c r="N301" i="1"/>
  <c r="M297" i="1"/>
  <c r="L297" i="1"/>
  <c r="L304" i="1" s="1"/>
  <c r="K297" i="1"/>
  <c r="J297" i="1"/>
  <c r="N296" i="1"/>
  <c r="N295" i="1"/>
  <c r="N294" i="1"/>
  <c r="N293" i="1"/>
  <c r="N292" i="1"/>
  <c r="N291" i="1"/>
  <c r="N297" i="1" s="1"/>
  <c r="M287" i="1"/>
  <c r="L287" i="1"/>
  <c r="K287" i="1"/>
  <c r="N286" i="1"/>
  <c r="N285" i="1"/>
  <c r="N284" i="1"/>
  <c r="N283" i="1"/>
  <c r="N282" i="1"/>
  <c r="N281" i="1"/>
  <c r="N287" i="1" s="1"/>
  <c r="N271" i="1"/>
  <c r="M271" i="1"/>
  <c r="L271" i="1"/>
  <c r="L272" i="1" s="1"/>
  <c r="K271" i="1"/>
  <c r="K272" i="1" s="1"/>
  <c r="J271" i="1"/>
  <c r="J272" i="1" s="1"/>
  <c r="N270" i="1"/>
  <c r="N269" i="1"/>
  <c r="M264" i="1"/>
  <c r="M272" i="1" s="1"/>
  <c r="L264" i="1"/>
  <c r="K264" i="1"/>
  <c r="J264" i="1"/>
  <c r="N263" i="1"/>
  <c r="N262" i="1"/>
  <c r="N261" i="1"/>
  <c r="N260" i="1"/>
  <c r="N259" i="1"/>
  <c r="N264" i="1" s="1"/>
  <c r="N258" i="1"/>
  <c r="M254" i="1"/>
  <c r="L254" i="1"/>
  <c r="K254" i="1"/>
  <c r="J254" i="1"/>
  <c r="N253" i="1"/>
  <c r="N252" i="1"/>
  <c r="N251" i="1"/>
  <c r="N250" i="1"/>
  <c r="N254" i="1" s="1"/>
  <c r="N235" i="1"/>
  <c r="M235" i="1"/>
  <c r="L235" i="1"/>
  <c r="L236" i="1" s="1"/>
  <c r="K235" i="1"/>
  <c r="K236" i="1" s="1"/>
  <c r="J235" i="1"/>
  <c r="J236" i="1" s="1"/>
  <c r="N234" i="1"/>
  <c r="N233" i="1"/>
  <c r="M229" i="1"/>
  <c r="M236" i="1" s="1"/>
  <c r="L229" i="1"/>
  <c r="K229" i="1"/>
  <c r="J229" i="1"/>
  <c r="N228" i="1"/>
  <c r="N227" i="1"/>
  <c r="N226" i="1"/>
  <c r="N225" i="1"/>
  <c r="N224" i="1"/>
  <c r="N223" i="1"/>
  <c r="M221" i="1"/>
  <c r="L221" i="1"/>
  <c r="K221" i="1"/>
  <c r="J221" i="1"/>
  <c r="N220" i="1"/>
  <c r="N219" i="1"/>
  <c r="N218" i="1"/>
  <c r="N217" i="1"/>
  <c r="N216" i="1"/>
  <c r="M205" i="1"/>
  <c r="M206" i="1" s="1"/>
  <c r="L205" i="1"/>
  <c r="L206" i="1" s="1"/>
  <c r="K205" i="1"/>
  <c r="K206" i="1" s="1"/>
  <c r="J205" i="1"/>
  <c r="N204" i="1"/>
  <c r="N203" i="1"/>
  <c r="M197" i="1"/>
  <c r="L197" i="1"/>
  <c r="K197" i="1"/>
  <c r="J197" i="1"/>
  <c r="J206" i="1" s="1"/>
  <c r="N196" i="1"/>
  <c r="N195" i="1"/>
  <c r="N194" i="1"/>
  <c r="N193" i="1"/>
  <c r="N192" i="1"/>
  <c r="N191" i="1"/>
  <c r="M187" i="1"/>
  <c r="L187" i="1"/>
  <c r="K187" i="1"/>
  <c r="J187" i="1"/>
  <c r="N186" i="1"/>
  <c r="N185" i="1"/>
  <c r="N184" i="1"/>
  <c r="N183" i="1"/>
  <c r="N182" i="1"/>
  <c r="M169" i="1"/>
  <c r="M170" i="1" s="1"/>
  <c r="L169" i="1"/>
  <c r="L170" i="1" s="1"/>
  <c r="K169" i="1"/>
  <c r="J169" i="1"/>
  <c r="J170" i="1" s="1"/>
  <c r="N168" i="1"/>
  <c r="N167" i="1"/>
  <c r="M163" i="1"/>
  <c r="L163" i="1"/>
  <c r="K163" i="1"/>
  <c r="K170" i="1" s="1"/>
  <c r="J163" i="1"/>
  <c r="N162" i="1"/>
  <c r="N161" i="1"/>
  <c r="N160" i="1"/>
  <c r="N159" i="1"/>
  <c r="N158" i="1"/>
  <c r="N157" i="1"/>
  <c r="M155" i="1"/>
  <c r="L155" i="1"/>
  <c r="K155" i="1"/>
  <c r="J155" i="1"/>
  <c r="N154" i="1"/>
  <c r="N153" i="1"/>
  <c r="N152" i="1"/>
  <c r="N151" i="1"/>
  <c r="N150" i="1"/>
  <c r="N149" i="1"/>
  <c r="N148" i="1"/>
  <c r="M134" i="1"/>
  <c r="M135" i="1" s="1"/>
  <c r="L134" i="1"/>
  <c r="L135" i="1" s="1"/>
  <c r="K134" i="1"/>
  <c r="K135" i="1" s="1"/>
  <c r="J134" i="1"/>
  <c r="N133" i="1"/>
  <c r="N132" i="1"/>
  <c r="M127" i="1"/>
  <c r="L127" i="1"/>
  <c r="K127" i="1"/>
  <c r="J127" i="1"/>
  <c r="J135" i="1" s="1"/>
  <c r="N126" i="1"/>
  <c r="N125" i="1"/>
  <c r="N124" i="1"/>
  <c r="N123" i="1"/>
  <c r="N122" i="1"/>
  <c r="N121" i="1"/>
  <c r="M119" i="1"/>
  <c r="L119" i="1"/>
  <c r="K119" i="1"/>
  <c r="N118" i="1"/>
  <c r="N117" i="1"/>
  <c r="N116" i="1"/>
  <c r="N115" i="1"/>
  <c r="N103" i="1"/>
  <c r="M103" i="1"/>
  <c r="L103" i="1"/>
  <c r="L104" i="1" s="1"/>
  <c r="K103" i="1"/>
  <c r="K104" i="1" s="1"/>
  <c r="J103" i="1"/>
  <c r="J104" i="1" s="1"/>
  <c r="N102" i="1"/>
  <c r="N101" i="1"/>
  <c r="M97" i="1"/>
  <c r="M104" i="1" s="1"/>
  <c r="L97" i="1"/>
  <c r="K97" i="1"/>
  <c r="J97" i="1"/>
  <c r="N96" i="1"/>
  <c r="N95" i="1"/>
  <c r="N94" i="1"/>
  <c r="N93" i="1"/>
  <c r="N92" i="1"/>
  <c r="M90" i="1"/>
  <c r="L90" i="1"/>
  <c r="K90" i="1"/>
  <c r="J90" i="1"/>
  <c r="N89" i="1"/>
  <c r="N88" i="1"/>
  <c r="N87" i="1"/>
  <c r="N86" i="1"/>
  <c r="M71" i="1"/>
  <c r="M72" i="1" s="1"/>
  <c r="L71" i="1"/>
  <c r="K71" i="1"/>
  <c r="K72" i="1" s="1"/>
  <c r="J71" i="1"/>
  <c r="J72" i="1" s="1"/>
  <c r="N70" i="1"/>
  <c r="N69" i="1"/>
  <c r="M64" i="1"/>
  <c r="L64" i="1"/>
  <c r="L72" i="1" s="1"/>
  <c r="K64" i="1"/>
  <c r="J64" i="1"/>
  <c r="N62" i="1"/>
  <c r="N61" i="1"/>
  <c r="N60" i="1"/>
  <c r="N59" i="1"/>
  <c r="N58" i="1"/>
  <c r="N57" i="1"/>
  <c r="M55" i="1"/>
  <c r="L55" i="1"/>
  <c r="K55" i="1"/>
  <c r="N53" i="1"/>
  <c r="N52" i="1"/>
  <c r="N51" i="1"/>
  <c r="N50" i="1"/>
  <c r="N49" i="1"/>
  <c r="M32" i="1"/>
  <c r="M33" i="1" s="1"/>
  <c r="L32" i="1"/>
  <c r="K32" i="1"/>
  <c r="K33" i="1" s="1"/>
  <c r="J32" i="1"/>
  <c r="J33" i="1" s="1"/>
  <c r="N31" i="1"/>
  <c r="N30" i="1"/>
  <c r="M26" i="1"/>
  <c r="L26" i="1"/>
  <c r="L33" i="1" s="1"/>
  <c r="K26" i="1"/>
  <c r="J26" i="1"/>
  <c r="N25" i="1"/>
  <c r="N24" i="1"/>
  <c r="N23" i="1"/>
  <c r="N22" i="1"/>
  <c r="N21" i="1"/>
  <c r="N20" i="1"/>
  <c r="M18" i="1"/>
  <c r="L18" i="1"/>
  <c r="K18" i="1"/>
  <c r="J18" i="1"/>
  <c r="N17" i="1"/>
  <c r="N16" i="1"/>
  <c r="N15" i="1"/>
  <c r="N14" i="1"/>
  <c r="N13" i="1"/>
  <c r="N119" i="1" l="1"/>
  <c r="N155" i="1"/>
  <c r="N163" i="1"/>
  <c r="N187" i="1"/>
  <c r="N221" i="1"/>
  <c r="N169" i="1"/>
  <c r="N127" i="1"/>
  <c r="N134" i="1"/>
  <c r="N135" i="1" s="1"/>
  <c r="N197" i="1"/>
  <c r="N205" i="1"/>
  <c r="N229" i="1"/>
  <c r="N236" i="1" s="1"/>
  <c r="N32" i="1"/>
  <c r="N33" i="1" s="1"/>
  <c r="N71" i="1"/>
  <c r="N90" i="1"/>
  <c r="N26" i="1"/>
  <c r="N55" i="1"/>
  <c r="N64" i="1"/>
  <c r="N97" i="1"/>
  <c r="N18" i="1"/>
  <c r="N104" i="1"/>
  <c r="N272" i="1"/>
  <c r="N304" i="1"/>
  <c r="N333" i="1"/>
  <c r="N170" i="1"/>
  <c r="N206" i="1" l="1"/>
  <c r="N72" i="1"/>
</calcChain>
</file>

<file path=xl/sharedStrings.xml><?xml version="1.0" encoding="utf-8"?>
<sst xmlns="http://schemas.openxmlformats.org/spreadsheetml/2006/main" count="486" uniqueCount="118">
  <si>
    <t>Меню приготавливаемых блюд для оздоровительных лагерей с дневным пребыванием детей в возрасте от 6,5 до 11 лет организуемых на базе функционирующих общеобразовательных учреждений</t>
  </si>
  <si>
    <t>Сезон: летний</t>
  </si>
  <si>
    <t>День 1                                                                                                         ПОНЕДЕЛЬНИК</t>
  </si>
  <si>
    <t>Прием пищи, наименование блюда</t>
  </si>
  <si>
    <t>Масса порции</t>
  </si>
  <si>
    <t>Пищевые вещества</t>
  </si>
  <si>
    <t>Энергетическая ценность, ккал</t>
  </si>
  <si>
    <t>№ рецеп-туры</t>
  </si>
  <si>
    <t>Белки, г</t>
  </si>
  <si>
    <t>Жиры, г</t>
  </si>
  <si>
    <t>Углеводы, г</t>
  </si>
  <si>
    <t xml:space="preserve">ЗАВТРАК </t>
  </si>
  <si>
    <t>Плоды или ягоды свежие</t>
  </si>
  <si>
    <t>Каша вязкая молочная "Дружба"</t>
  </si>
  <si>
    <t>Хлеб пшеничный</t>
  </si>
  <si>
    <t>Н</t>
  </si>
  <si>
    <t xml:space="preserve">Масло сливочное </t>
  </si>
  <si>
    <t xml:space="preserve">Чай с сахаром </t>
  </si>
  <si>
    <t>377</t>
  </si>
  <si>
    <t>Итого за прием пищи:</t>
  </si>
  <si>
    <t>ОБЕД</t>
  </si>
  <si>
    <t>Салат "Витаминный"</t>
  </si>
  <si>
    <t>Суп гороховый</t>
  </si>
  <si>
    <t>Котлеты домашние (с соусом)</t>
  </si>
  <si>
    <t>Макаронные изделия отварные</t>
  </si>
  <si>
    <t>Компот из сухофруктов</t>
  </si>
  <si>
    <t>349</t>
  </si>
  <si>
    <t/>
  </si>
  <si>
    <t>ПОЛДНИК</t>
  </si>
  <si>
    <t>Булочка с маком</t>
  </si>
  <si>
    <t>Сок фруктовый</t>
  </si>
  <si>
    <t>Итого за день:</t>
  </si>
  <si>
    <t>День 2                                                                                                        ВТОРНИК</t>
  </si>
  <si>
    <t>Энергети-ческая ценность, ккал</t>
  </si>
  <si>
    <t>Омлет натуральный</t>
  </si>
  <si>
    <t xml:space="preserve">Горошек зеленый консервированный </t>
  </si>
  <si>
    <t xml:space="preserve">Сыр </t>
  </si>
  <si>
    <t>15</t>
  </si>
  <si>
    <t>Чай с сахаром</t>
  </si>
  <si>
    <t>Хлеб ржаной</t>
  </si>
  <si>
    <t>2/1</t>
  </si>
  <si>
    <t>Салат "Летний"</t>
  </si>
  <si>
    <t>Свекольник</t>
  </si>
  <si>
    <t>Бефстроганов</t>
  </si>
  <si>
    <t>Рис отварной</t>
  </si>
  <si>
    <t>Компот из свежих ягод</t>
  </si>
  <si>
    <t>Булочка "Новинка"</t>
  </si>
  <si>
    <t>444</t>
  </si>
  <si>
    <t>Какао с молоком</t>
  </si>
  <si>
    <t>День 3                                                                                                        СРЕДА</t>
  </si>
  <si>
    <t>Сырники из творога (с молоком сгущенным или вареньем)</t>
  </si>
  <si>
    <t>Чай  с сахаром</t>
  </si>
  <si>
    <t>Салат из свежих помидор и огурцов</t>
  </si>
  <si>
    <t>Суп с фрикадельками</t>
  </si>
  <si>
    <t>Плов из мяса птицы</t>
  </si>
  <si>
    <t xml:space="preserve">Хлеб пшеничный </t>
  </si>
  <si>
    <t>Булочка с повидлом</t>
  </si>
  <si>
    <t>422</t>
  </si>
  <si>
    <t>День 4                                                                                                        ЧЕТВЕРГ</t>
  </si>
  <si>
    <t>Каша  молочная с гречневой крупой</t>
  </si>
  <si>
    <t>Блины п/ф (с повидлом или джемом или молоком сгущенным)</t>
  </si>
  <si>
    <t>728/1</t>
  </si>
  <si>
    <t>Салат из белокочанной капусты с яблоком</t>
  </si>
  <si>
    <t>Рассольник домашний</t>
  </si>
  <si>
    <t>Картофельное пюре</t>
  </si>
  <si>
    <t>Тефтели</t>
  </si>
  <si>
    <t>Булочка домашняя</t>
  </si>
  <si>
    <t>Кисель</t>
  </si>
  <si>
    <t>День 5                                                                                                        ПЯТНИЦА</t>
  </si>
  <si>
    <t>Овощная нарезка</t>
  </si>
  <si>
    <t>Вареники  с картофелем пром. производства с м/сл</t>
  </si>
  <si>
    <t>Сыр "Российский"</t>
  </si>
  <si>
    <t>Борщ</t>
  </si>
  <si>
    <t>Гуляш</t>
  </si>
  <si>
    <t xml:space="preserve">Каша гречневая </t>
  </si>
  <si>
    <t>302</t>
  </si>
  <si>
    <t>Полдник</t>
  </si>
  <si>
    <t>Булочка сахарная</t>
  </si>
  <si>
    <t>Чай фруктовый</t>
  </si>
  <si>
    <t>День 6                                                                                                         ПОНЕДЕЛЬНИК</t>
  </si>
  <si>
    <t>Плоды и ягоды свежие</t>
  </si>
  <si>
    <t>Каша молочная пшенная</t>
  </si>
  <si>
    <t xml:space="preserve">ОБЕД </t>
  </si>
  <si>
    <t>Салат из квашеной капусты</t>
  </si>
  <si>
    <t>Суп гречневый</t>
  </si>
  <si>
    <t>Курица запеченная (бедро/голень)</t>
  </si>
  <si>
    <t>Ватрушка из дрожжевого теста</t>
  </si>
  <si>
    <t>410</t>
  </si>
  <si>
    <t xml:space="preserve">Кисель </t>
  </si>
  <si>
    <t>День 7                                                                                                         ВТОРНИК</t>
  </si>
  <si>
    <t>Пудинг творожный с соусом</t>
  </si>
  <si>
    <t>Суп картофельный с клецками</t>
  </si>
  <si>
    <t>Рыба припущенная</t>
  </si>
  <si>
    <t xml:space="preserve">Рис отварной </t>
  </si>
  <si>
    <t xml:space="preserve">Какао </t>
  </si>
  <si>
    <t>День 8                                                                                                         СРЕДА</t>
  </si>
  <si>
    <t>Каша молочная "Дружба"</t>
  </si>
  <si>
    <t>Щи из свежей капусты с картофелем</t>
  </si>
  <si>
    <t>Пельмени пром.производства</t>
  </si>
  <si>
    <t>Булочка с повидлом обсыпная</t>
  </si>
  <si>
    <t>Сок</t>
  </si>
  <si>
    <t>День 9                                                                                                         ЧЕТВЕРГ</t>
  </si>
  <si>
    <t xml:space="preserve">Горошек зеленный консервированный </t>
  </si>
  <si>
    <t>Салат из свежих/соленых огурцов</t>
  </si>
  <si>
    <t>Суп-лапша домашняя</t>
  </si>
  <si>
    <t>Жаркое по-домашнему</t>
  </si>
  <si>
    <t>Булочка с шоколадом</t>
  </si>
  <si>
    <t>День 10                                                                                                       ПЯТНИЦА</t>
  </si>
  <si>
    <t>338</t>
  </si>
  <si>
    <t>Макароны с сыром (Российский)</t>
  </si>
  <si>
    <t>Салат из дайкона с морковью м/р</t>
  </si>
  <si>
    <t>Ленивые голубцы</t>
  </si>
  <si>
    <t>Булочка со сгущенным молоком</t>
  </si>
  <si>
    <t>СОГЛАСОВАНО</t>
  </si>
  <si>
    <t>УТВЕРЖДАЮ</t>
  </si>
  <si>
    <t>А.И. Ляшенко</t>
  </si>
  <si>
    <t>Директор МБОУ "СОШ с.Раковка"</t>
  </si>
  <si>
    <t>Е.В. Семенова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</si>
</sst>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12"/>
      <name val="Times New Roman"/>
    </font>
    <font>
      <sz val="12"/>
      <name val="Times New Roman"/>
    </font>
    <font>
      <sz val="12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0" xfId="0" applyBorder="1"/>
    <xf numFmtId="0" fontId="1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top" wrapText="1" indent="1"/>
    </xf>
    <xf numFmtId="1" fontId="3" fillId="0" borderId="1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top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3" fillId="0" borderId="17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/>
    </xf>
    <xf numFmtId="0" fontId="2" fillId="0" borderId="2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shrinkToFit="1"/>
    </xf>
    <xf numFmtId="0" fontId="2" fillId="0" borderId="28" xfId="0" applyFont="1" applyBorder="1" applyAlignment="1">
      <alignment horizontal="center" vertical="center" wrapText="1"/>
    </xf>
    <xf numFmtId="0" fontId="5" fillId="0" borderId="0" xfId="0" applyFont="1"/>
    <xf numFmtId="2" fontId="2" fillId="0" borderId="0" xfId="0" applyNumberFormat="1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2" fontId="1" fillId="0" borderId="1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1" fontId="1" fillId="0" borderId="1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2" fontId="2" fillId="0" borderId="2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 indent="1"/>
    </xf>
    <xf numFmtId="2" fontId="3" fillId="0" borderId="1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29" xfId="0" applyFont="1" applyBorder="1" applyAlignment="1">
      <alignment horizontal="center" vertical="top" wrapText="1"/>
    </xf>
    <xf numFmtId="2" fontId="2" fillId="0" borderId="30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 indent="1"/>
    </xf>
    <xf numFmtId="0" fontId="2" fillId="0" borderId="15" xfId="0" applyFont="1" applyBorder="1" applyAlignment="1">
      <alignment horizontal="left" vertical="center" wrapText="1" indent="1"/>
    </xf>
    <xf numFmtId="0" fontId="2" fillId="0" borderId="16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2" xfId="0" applyFont="1" applyBorder="1" applyAlignment="1">
      <alignment horizontal="left" vertical="center" wrapText="1" indent="1"/>
    </xf>
    <xf numFmtId="0" fontId="2" fillId="0" borderId="13" xfId="0" applyFont="1" applyBorder="1" applyAlignment="1">
      <alignment horizontal="left" vertical="center" wrapText="1" inden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2" fontId="2" fillId="0" borderId="2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45"/>
  <sheetViews>
    <sheetView tabSelected="1" workbookViewId="0">
      <selection sqref="A1:N3"/>
    </sheetView>
  </sheetViews>
  <sheetFormatPr defaultRowHeight="15" x14ac:dyDescent="0.25"/>
  <cols>
    <col min="1" max="1" width="20.28515625" customWidth="1"/>
    <col min="2" max="2" width="3.7109375" customWidth="1"/>
    <col min="3" max="3" width="5.140625" customWidth="1"/>
    <col min="4" max="4" width="3.28515625" customWidth="1"/>
    <col min="5" max="5" width="0.140625" customWidth="1"/>
    <col min="6" max="6" width="5.140625" customWidth="1"/>
    <col min="7" max="7" width="6.7109375" customWidth="1"/>
    <col min="8" max="8" width="1.7109375" customWidth="1"/>
    <col min="9" max="9" width="3.7109375" customWidth="1"/>
    <col min="10" max="10" width="13" style="1" customWidth="1"/>
    <col min="11" max="11" width="14.7109375" style="2" customWidth="1"/>
    <col min="12" max="12" width="12.85546875" style="1" customWidth="1"/>
    <col min="13" max="13" width="14.5703125" style="1" customWidth="1"/>
    <col min="14" max="14" width="17.140625" style="1" customWidth="1"/>
    <col min="15" max="15" width="9.42578125" style="1" customWidth="1"/>
  </cols>
  <sheetData>
    <row r="1" spans="1:17" ht="12.75" customHeight="1" x14ac:dyDescent="0.25">
      <c r="A1" s="3" t="s">
        <v>113</v>
      </c>
      <c r="B1" s="129"/>
      <c r="C1" s="129"/>
      <c r="D1" s="129"/>
      <c r="E1" s="129"/>
      <c r="F1" s="129"/>
      <c r="G1" s="129"/>
      <c r="H1" s="129"/>
      <c r="I1" s="129"/>
      <c r="J1" s="3"/>
      <c r="K1" s="4"/>
      <c r="L1" s="3"/>
      <c r="M1" s="129" t="s">
        <v>114</v>
      </c>
      <c r="N1" s="129"/>
      <c r="O1" s="5"/>
      <c r="P1" s="3"/>
      <c r="Q1" s="3"/>
    </row>
    <row r="2" spans="1:17" ht="12.75" customHeight="1" x14ac:dyDescent="0.25">
      <c r="A2" s="3"/>
      <c r="B2" s="80"/>
      <c r="C2" s="80"/>
      <c r="D2" s="80"/>
      <c r="E2" s="80"/>
      <c r="F2" s="80"/>
      <c r="G2" s="80"/>
      <c r="H2" s="80"/>
      <c r="I2" s="80"/>
      <c r="J2" s="3"/>
      <c r="K2" s="80"/>
      <c r="L2" s="3" t="s">
        <v>116</v>
      </c>
      <c r="M2" s="80"/>
      <c r="N2" s="80"/>
      <c r="O2" s="5"/>
      <c r="P2" s="3"/>
      <c r="Q2" s="3"/>
    </row>
    <row r="3" spans="1:17" ht="12.75" customHeight="1" x14ac:dyDescent="0.25">
      <c r="A3" s="3"/>
      <c r="B3" s="80" t="s">
        <v>115</v>
      </c>
      <c r="C3" s="80"/>
      <c r="D3" s="80"/>
      <c r="E3" s="80"/>
      <c r="F3" s="80"/>
      <c r="G3" s="80"/>
      <c r="H3" s="80"/>
      <c r="I3" s="80"/>
      <c r="J3" s="3"/>
      <c r="K3" s="80"/>
      <c r="L3" s="3"/>
      <c r="M3" s="80"/>
      <c r="N3" s="80" t="s">
        <v>117</v>
      </c>
      <c r="O3" s="5"/>
      <c r="P3" s="3"/>
      <c r="Q3" s="3"/>
    </row>
    <row r="4" spans="1:17" ht="25.5" customHeight="1" x14ac:dyDescent="0.25">
      <c r="A4" s="3"/>
      <c r="B4" s="142" t="s">
        <v>0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5"/>
      <c r="P4" s="3"/>
      <c r="Q4" s="3"/>
    </row>
    <row r="5" spans="1:17" ht="10.5" customHeight="1" x14ac:dyDescent="0.25">
      <c r="A5" s="3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5"/>
      <c r="P5" s="3"/>
      <c r="Q5" s="3"/>
    </row>
    <row r="6" spans="1:17" ht="10.5" customHeight="1" x14ac:dyDescent="0.25">
      <c r="A6" s="3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5"/>
      <c r="P6" s="3"/>
      <c r="Q6" s="3"/>
    </row>
    <row r="7" spans="1:17" ht="17.25" customHeight="1" x14ac:dyDescent="0.25">
      <c r="A7" s="143" t="s">
        <v>1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5"/>
      <c r="P7" s="3"/>
      <c r="Q7" s="3"/>
    </row>
    <row r="8" spans="1:17" ht="16.5" customHeight="1" x14ac:dyDescent="0.25">
      <c r="A8" s="129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</row>
    <row r="9" spans="1:17" ht="16.5" customHeight="1" x14ac:dyDescent="0.25">
      <c r="A9" s="116" t="s">
        <v>2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3"/>
      <c r="Q9" s="3"/>
    </row>
    <row r="10" spans="1:17" ht="14.25" customHeight="1" x14ac:dyDescent="0.25">
      <c r="A10" s="93" t="s">
        <v>3</v>
      </c>
      <c r="B10" s="94"/>
      <c r="C10" s="94"/>
      <c r="D10" s="94"/>
      <c r="E10" s="94"/>
      <c r="F10" s="94"/>
      <c r="G10" s="94"/>
      <c r="H10" s="94"/>
      <c r="I10" s="95"/>
      <c r="J10" s="99" t="s">
        <v>4</v>
      </c>
      <c r="K10" s="99" t="s">
        <v>5</v>
      </c>
      <c r="L10" s="99"/>
      <c r="M10" s="99"/>
      <c r="N10" s="99" t="s">
        <v>6</v>
      </c>
      <c r="O10" s="99" t="s">
        <v>7</v>
      </c>
      <c r="P10" s="3"/>
      <c r="Q10" s="3"/>
    </row>
    <row r="11" spans="1:17" ht="13.5" customHeight="1" x14ac:dyDescent="0.25">
      <c r="A11" s="96"/>
      <c r="B11" s="97"/>
      <c r="C11" s="97"/>
      <c r="D11" s="97"/>
      <c r="E11" s="97"/>
      <c r="F11" s="97"/>
      <c r="G11" s="97"/>
      <c r="H11" s="97"/>
      <c r="I11" s="98"/>
      <c r="J11" s="99"/>
      <c r="K11" s="6" t="s">
        <v>8</v>
      </c>
      <c r="L11" s="6" t="s">
        <v>9</v>
      </c>
      <c r="M11" s="6" t="s">
        <v>10</v>
      </c>
      <c r="N11" s="99"/>
      <c r="O11" s="99"/>
      <c r="P11" s="3"/>
      <c r="Q11" s="3"/>
    </row>
    <row r="12" spans="1:17" ht="18" customHeight="1" x14ac:dyDescent="0.25">
      <c r="A12" s="100" t="s">
        <v>11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3"/>
      <c r="Q12" s="3"/>
    </row>
    <row r="13" spans="1:17" ht="15.6" customHeight="1" x14ac:dyDescent="0.25">
      <c r="A13" s="83" t="s">
        <v>12</v>
      </c>
      <c r="B13" s="84"/>
      <c r="C13" s="84"/>
      <c r="D13" s="84"/>
      <c r="E13" s="84"/>
      <c r="F13" s="84"/>
      <c r="G13" s="84"/>
      <c r="H13" s="84"/>
      <c r="I13" s="85"/>
      <c r="J13" s="7">
        <v>110</v>
      </c>
      <c r="K13" s="8">
        <v>0.52</v>
      </c>
      <c r="L13" s="8">
        <v>0.52</v>
      </c>
      <c r="M13" s="8">
        <v>12.74</v>
      </c>
      <c r="N13" s="8">
        <f t="shared" ref="N13:N17" si="0">(K13+M13)*4+(L13*9)</f>
        <v>57.72</v>
      </c>
      <c r="O13" s="9">
        <v>338</v>
      </c>
      <c r="P13" s="3"/>
      <c r="Q13" s="3"/>
    </row>
    <row r="14" spans="1:17" ht="16.899999999999999" customHeight="1" x14ac:dyDescent="0.25">
      <c r="A14" s="83" t="s">
        <v>13</v>
      </c>
      <c r="B14" s="84"/>
      <c r="C14" s="84"/>
      <c r="D14" s="84"/>
      <c r="E14" s="84"/>
      <c r="F14" s="84"/>
      <c r="G14" s="84"/>
      <c r="H14" s="84"/>
      <c r="I14" s="85"/>
      <c r="J14" s="10">
        <v>150</v>
      </c>
      <c r="K14" s="11">
        <v>11.6</v>
      </c>
      <c r="L14" s="11">
        <v>7.67</v>
      </c>
      <c r="M14" s="11">
        <v>39.6</v>
      </c>
      <c r="N14" s="8">
        <f t="shared" si="0"/>
        <v>273.83000000000004</v>
      </c>
      <c r="O14" s="9">
        <v>175</v>
      </c>
      <c r="P14" s="3"/>
      <c r="Q14" s="3"/>
    </row>
    <row r="15" spans="1:17" ht="18" customHeight="1" x14ac:dyDescent="0.25">
      <c r="A15" s="83" t="s">
        <v>14</v>
      </c>
      <c r="B15" s="84"/>
      <c r="C15" s="84"/>
      <c r="D15" s="84"/>
      <c r="E15" s="84"/>
      <c r="F15" s="84"/>
      <c r="G15" s="84"/>
      <c r="H15" s="84"/>
      <c r="I15" s="85"/>
      <c r="J15" s="9">
        <v>30</v>
      </c>
      <c r="K15" s="12">
        <v>3.16</v>
      </c>
      <c r="L15" s="12">
        <v>0.4</v>
      </c>
      <c r="M15" s="12">
        <v>0.84</v>
      </c>
      <c r="N15" s="8">
        <f t="shared" si="0"/>
        <v>19.600000000000001</v>
      </c>
      <c r="O15" s="9" t="s">
        <v>15</v>
      </c>
      <c r="P15" s="3"/>
      <c r="Q15" s="3"/>
    </row>
    <row r="16" spans="1:17" ht="16.899999999999999" customHeight="1" x14ac:dyDescent="0.25">
      <c r="A16" s="83" t="s">
        <v>16</v>
      </c>
      <c r="B16" s="84"/>
      <c r="C16" s="84"/>
      <c r="D16" s="84"/>
      <c r="E16" s="84"/>
      <c r="F16" s="84"/>
      <c r="G16" s="84"/>
      <c r="H16" s="84"/>
      <c r="I16" s="85"/>
      <c r="J16" s="9">
        <v>10</v>
      </c>
      <c r="K16" s="9">
        <v>0.08</v>
      </c>
      <c r="L16" s="9">
        <v>7.25</v>
      </c>
      <c r="M16" s="9">
        <v>0.13</v>
      </c>
      <c r="N16" s="8">
        <f t="shared" si="0"/>
        <v>66.09</v>
      </c>
      <c r="O16" s="9">
        <v>14</v>
      </c>
      <c r="P16" s="3"/>
      <c r="Q16" s="3"/>
    </row>
    <row r="17" spans="1:27" ht="15" customHeight="1" x14ac:dyDescent="0.25">
      <c r="A17" s="102" t="s">
        <v>17</v>
      </c>
      <c r="B17" s="103"/>
      <c r="C17" s="103"/>
      <c r="D17" s="103"/>
      <c r="E17" s="103"/>
      <c r="F17" s="103"/>
      <c r="G17" s="103"/>
      <c r="H17" s="103"/>
      <c r="I17" s="104"/>
      <c r="J17" s="14">
        <v>200</v>
      </c>
      <c r="K17" s="14">
        <v>0.12</v>
      </c>
      <c r="L17" s="14">
        <v>0.02</v>
      </c>
      <c r="M17" s="14">
        <v>13.7</v>
      </c>
      <c r="N17" s="8">
        <f t="shared" si="0"/>
        <v>55.459999999999994</v>
      </c>
      <c r="O17" s="15" t="s">
        <v>18</v>
      </c>
      <c r="P17" s="3"/>
      <c r="Q17" s="3"/>
    </row>
    <row r="18" spans="1:27" ht="12" customHeight="1" x14ac:dyDescent="0.25">
      <c r="A18" s="138" t="s">
        <v>19</v>
      </c>
      <c r="B18" s="139"/>
      <c r="C18" s="139"/>
      <c r="D18" s="139"/>
      <c r="E18" s="139"/>
      <c r="F18" s="139"/>
      <c r="G18" s="139"/>
      <c r="H18" s="139"/>
      <c r="I18" s="139"/>
      <c r="J18" s="16">
        <f>SUM(J13:J17)</f>
        <v>500</v>
      </c>
      <c r="K18" s="16">
        <f>SUM(K13:K17)</f>
        <v>15.479999999999999</v>
      </c>
      <c r="L18" s="16">
        <f>SUM(L13:L17)</f>
        <v>15.86</v>
      </c>
      <c r="M18" s="16">
        <f>SUM(M13:M17)</f>
        <v>67.010000000000005</v>
      </c>
      <c r="N18" s="16">
        <f>SUM(N13:N17)</f>
        <v>472.7000000000001</v>
      </c>
      <c r="O18" s="16"/>
      <c r="P18" s="3"/>
      <c r="Q18" s="3"/>
    </row>
    <row r="19" spans="1:27" s="1" customFormat="1" ht="12.75" customHeight="1" x14ac:dyDescent="0.25">
      <c r="A19" s="140" t="s">
        <v>20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3"/>
      <c r="Q19" s="3"/>
      <c r="AA19" s="17"/>
    </row>
    <row r="20" spans="1:27" ht="16.899999999999999" customHeight="1" x14ac:dyDescent="0.25">
      <c r="A20" s="141" t="s">
        <v>21</v>
      </c>
      <c r="B20" s="141"/>
      <c r="C20" s="141"/>
      <c r="D20" s="141"/>
      <c r="E20" s="141"/>
      <c r="F20" s="141"/>
      <c r="G20" s="141"/>
      <c r="H20" s="141"/>
      <c r="I20" s="141"/>
      <c r="J20" s="18">
        <v>60</v>
      </c>
      <c r="K20" s="8">
        <v>1.55</v>
      </c>
      <c r="L20" s="8">
        <v>2.9</v>
      </c>
      <c r="M20" s="8">
        <v>5.27</v>
      </c>
      <c r="N20" s="8">
        <f t="shared" ref="N20:N25" si="1">(K20+M20)*4+(L20*9)</f>
        <v>53.379999999999995</v>
      </c>
      <c r="O20" s="9">
        <v>48</v>
      </c>
      <c r="P20" s="3"/>
      <c r="Q20" s="3"/>
    </row>
    <row r="21" spans="1:27" ht="14.45" customHeight="1" x14ac:dyDescent="0.25">
      <c r="A21" s="86" t="s">
        <v>22</v>
      </c>
      <c r="B21" s="87"/>
      <c r="C21" s="87"/>
      <c r="D21" s="87"/>
      <c r="E21" s="87"/>
      <c r="F21" s="87"/>
      <c r="G21" s="87"/>
      <c r="H21" s="87"/>
      <c r="I21" s="88"/>
      <c r="J21" s="9">
        <v>200</v>
      </c>
      <c r="K21" s="9">
        <v>6.27</v>
      </c>
      <c r="L21" s="9">
        <v>7.28</v>
      </c>
      <c r="M21" s="9">
        <v>33.35</v>
      </c>
      <c r="N21" s="8">
        <f t="shared" si="1"/>
        <v>224</v>
      </c>
      <c r="O21" s="9">
        <v>170</v>
      </c>
      <c r="P21" s="3"/>
      <c r="Q21" s="3"/>
    </row>
    <row r="22" spans="1:27" ht="13.9" customHeight="1" x14ac:dyDescent="0.25">
      <c r="A22" s="86" t="s">
        <v>23</v>
      </c>
      <c r="B22" s="87"/>
      <c r="C22" s="87"/>
      <c r="D22" s="87"/>
      <c r="E22" s="87"/>
      <c r="F22" s="87"/>
      <c r="G22" s="87"/>
      <c r="H22" s="87"/>
      <c r="I22" s="88"/>
      <c r="J22" s="9">
        <v>90</v>
      </c>
      <c r="K22" s="20">
        <v>8.6</v>
      </c>
      <c r="L22" s="20">
        <v>9.65</v>
      </c>
      <c r="M22" s="20">
        <v>22.04</v>
      </c>
      <c r="N22" s="8">
        <f t="shared" si="1"/>
        <v>209.41000000000003</v>
      </c>
      <c r="O22" s="9">
        <v>271</v>
      </c>
      <c r="P22" s="3"/>
      <c r="Q22" s="3"/>
    </row>
    <row r="23" spans="1:27" ht="14.45" customHeight="1" x14ac:dyDescent="0.25">
      <c r="A23" s="83" t="s">
        <v>24</v>
      </c>
      <c r="B23" s="84"/>
      <c r="C23" s="84"/>
      <c r="D23" s="84"/>
      <c r="E23" s="84"/>
      <c r="F23" s="84"/>
      <c r="G23" s="84"/>
      <c r="H23" s="84"/>
      <c r="I23" s="85"/>
      <c r="J23" s="9">
        <v>150</v>
      </c>
      <c r="K23" s="9">
        <v>6.71</v>
      </c>
      <c r="L23" s="9">
        <v>7.38</v>
      </c>
      <c r="M23" s="9">
        <v>39.58</v>
      </c>
      <c r="N23" s="8">
        <f t="shared" si="1"/>
        <v>251.57999999999998</v>
      </c>
      <c r="O23" s="9">
        <v>309</v>
      </c>
      <c r="P23" s="3"/>
      <c r="Q23" s="3"/>
    </row>
    <row r="24" spans="1:27" ht="16.149999999999999" customHeight="1" x14ac:dyDescent="0.25">
      <c r="A24" s="86" t="s">
        <v>25</v>
      </c>
      <c r="B24" s="87"/>
      <c r="C24" s="87"/>
      <c r="D24" s="87"/>
      <c r="E24" s="87"/>
      <c r="F24" s="87"/>
      <c r="G24" s="87"/>
      <c r="H24" s="87"/>
      <c r="I24" s="88"/>
      <c r="J24" s="10">
        <v>200</v>
      </c>
      <c r="K24" s="10">
        <v>0.66</v>
      </c>
      <c r="L24" s="10">
        <v>0.08</v>
      </c>
      <c r="M24" s="10">
        <v>16.02</v>
      </c>
      <c r="N24" s="8">
        <f t="shared" si="1"/>
        <v>67.44</v>
      </c>
      <c r="O24" s="21" t="s">
        <v>26</v>
      </c>
      <c r="P24" s="3"/>
      <c r="Q24" s="3"/>
    </row>
    <row r="25" spans="1:27" ht="15" customHeight="1" x14ac:dyDescent="0.25">
      <c r="A25" s="102" t="s">
        <v>14</v>
      </c>
      <c r="B25" s="103"/>
      <c r="C25" s="103"/>
      <c r="D25" s="103"/>
      <c r="E25" s="103"/>
      <c r="F25" s="103"/>
      <c r="G25" s="103"/>
      <c r="H25" s="103"/>
      <c r="I25" s="104"/>
      <c r="J25" s="14">
        <v>30</v>
      </c>
      <c r="K25" s="14">
        <v>3.16</v>
      </c>
      <c r="L25" s="14">
        <v>0.4</v>
      </c>
      <c r="M25" s="14">
        <v>0.84</v>
      </c>
      <c r="N25" s="8">
        <f t="shared" si="1"/>
        <v>19.600000000000001</v>
      </c>
      <c r="O25" s="15" t="s">
        <v>15</v>
      </c>
      <c r="P25" s="3"/>
      <c r="Q25" s="3"/>
    </row>
    <row r="26" spans="1:27" ht="17.45" customHeight="1" x14ac:dyDescent="0.25">
      <c r="A26" s="121" t="s">
        <v>19</v>
      </c>
      <c r="B26" s="122"/>
      <c r="C26" s="122"/>
      <c r="D26" s="122"/>
      <c r="E26" s="122"/>
      <c r="F26" s="122"/>
      <c r="G26" s="122"/>
      <c r="H26" s="122"/>
      <c r="I26" s="123"/>
      <c r="J26" s="16">
        <f>SUM(J20:J25)</f>
        <v>730</v>
      </c>
      <c r="K26" s="16">
        <f>SUM(K20:K25)</f>
        <v>26.95</v>
      </c>
      <c r="L26" s="16">
        <f>SUM(L20:L25)</f>
        <v>27.689999999999994</v>
      </c>
      <c r="M26" s="16">
        <f>SUM(M20:M25)</f>
        <v>117.10000000000001</v>
      </c>
      <c r="N26" s="16">
        <f>SUM(N20:N25)</f>
        <v>825.41</v>
      </c>
      <c r="O26" s="22" t="s">
        <v>27</v>
      </c>
      <c r="P26" s="3"/>
      <c r="Q26" s="3"/>
    </row>
    <row r="27" spans="1:27" ht="15" customHeight="1" x14ac:dyDescent="0.25">
      <c r="A27" s="92" t="s">
        <v>28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3"/>
      <c r="Q27" s="3"/>
    </row>
    <row r="28" spans="1:27" ht="14.25" customHeight="1" x14ac:dyDescent="0.25">
      <c r="A28" s="99" t="s">
        <v>3</v>
      </c>
      <c r="B28" s="99"/>
      <c r="C28" s="99"/>
      <c r="D28" s="99"/>
      <c r="E28" s="99"/>
      <c r="F28" s="99"/>
      <c r="G28" s="99"/>
      <c r="H28" s="99"/>
      <c r="I28" s="99"/>
      <c r="J28" s="99" t="s">
        <v>4</v>
      </c>
      <c r="K28" s="99" t="s">
        <v>5</v>
      </c>
      <c r="L28" s="99"/>
      <c r="M28" s="99"/>
      <c r="N28" s="99" t="s">
        <v>6</v>
      </c>
      <c r="O28" s="99" t="s">
        <v>7</v>
      </c>
      <c r="P28" s="3"/>
      <c r="Q28" s="3"/>
    </row>
    <row r="29" spans="1:27" ht="12" customHeight="1" x14ac:dyDescent="0.25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6" t="s">
        <v>8</v>
      </c>
      <c r="L29" s="6" t="s">
        <v>9</v>
      </c>
      <c r="M29" s="6" t="s">
        <v>10</v>
      </c>
      <c r="N29" s="99"/>
      <c r="O29" s="99"/>
      <c r="P29" s="3"/>
      <c r="Q29" s="3"/>
    </row>
    <row r="30" spans="1:27" ht="18.600000000000001" customHeight="1" x14ac:dyDescent="0.25">
      <c r="A30" s="131" t="s">
        <v>29</v>
      </c>
      <c r="B30" s="132"/>
      <c r="C30" s="132"/>
      <c r="D30" s="132"/>
      <c r="E30" s="132"/>
      <c r="F30" s="132"/>
      <c r="G30" s="132"/>
      <c r="H30" s="132"/>
      <c r="I30" s="133"/>
      <c r="J30" s="23">
        <v>60</v>
      </c>
      <c r="K30" s="9">
        <v>7.6</v>
      </c>
      <c r="L30" s="9">
        <v>11.85</v>
      </c>
      <c r="M30" s="9">
        <v>36.25</v>
      </c>
      <c r="N30" s="8">
        <f t="shared" ref="N30:N31" si="2">(K30+M30)*4+(L30*9)</f>
        <v>282.05</v>
      </c>
      <c r="O30" s="9">
        <v>422</v>
      </c>
      <c r="P30" s="3"/>
      <c r="Q30" s="3"/>
    </row>
    <row r="31" spans="1:27" ht="16.899999999999999" customHeight="1" x14ac:dyDescent="0.25">
      <c r="A31" s="83" t="s">
        <v>30</v>
      </c>
      <c r="B31" s="84"/>
      <c r="C31" s="84"/>
      <c r="D31" s="84"/>
      <c r="E31" s="84"/>
      <c r="F31" s="84"/>
      <c r="G31" s="84"/>
      <c r="H31" s="84"/>
      <c r="I31" s="85"/>
      <c r="J31" s="23">
        <v>200</v>
      </c>
      <c r="K31" s="9">
        <v>3.7</v>
      </c>
      <c r="L31" s="9">
        <v>0</v>
      </c>
      <c r="M31" s="9">
        <v>14</v>
      </c>
      <c r="N31" s="8">
        <f t="shared" si="2"/>
        <v>70.8</v>
      </c>
      <c r="O31" s="9"/>
      <c r="P31" s="3"/>
      <c r="Q31" s="3"/>
    </row>
    <row r="32" spans="1:27" ht="13.9" customHeight="1" x14ac:dyDescent="0.25">
      <c r="A32" s="89" t="s">
        <v>19</v>
      </c>
      <c r="B32" s="90"/>
      <c r="C32" s="90"/>
      <c r="D32" s="90"/>
      <c r="E32" s="90"/>
      <c r="F32" s="90"/>
      <c r="G32" s="90"/>
      <c r="H32" s="90"/>
      <c r="I32" s="91"/>
      <c r="J32" s="24">
        <f>SUM(J30:J31)</f>
        <v>260</v>
      </c>
      <c r="K32" s="24">
        <f>SUM(K30:K31)</f>
        <v>11.3</v>
      </c>
      <c r="L32" s="24">
        <f>SUM(L30:L31)</f>
        <v>11.85</v>
      </c>
      <c r="M32" s="24">
        <f>SUM(M30:M31)</f>
        <v>50.25</v>
      </c>
      <c r="N32" s="24">
        <f>SUM(N30:N31)</f>
        <v>352.85</v>
      </c>
      <c r="O32" s="25" t="s">
        <v>27</v>
      </c>
      <c r="P32" s="3"/>
      <c r="Q32" s="3"/>
    </row>
    <row r="33" spans="1:17" ht="14.45" customHeight="1" x14ac:dyDescent="0.25">
      <c r="A33" s="135" t="s">
        <v>31</v>
      </c>
      <c r="B33" s="136"/>
      <c r="C33" s="136"/>
      <c r="D33" s="136"/>
      <c r="E33" s="136"/>
      <c r="F33" s="136"/>
      <c r="G33" s="136"/>
      <c r="H33" s="136"/>
      <c r="I33" s="137"/>
      <c r="J33" s="26">
        <f>J32+J26+J18</f>
        <v>1490</v>
      </c>
      <c r="K33" s="26">
        <f>K32+K26+K18</f>
        <v>53.73</v>
      </c>
      <c r="L33" s="26">
        <f>L32+L26+L18</f>
        <v>55.399999999999991</v>
      </c>
      <c r="M33" s="26">
        <f>M32+M26+M18</f>
        <v>234.36</v>
      </c>
      <c r="N33" s="26">
        <f>N32+N26+N18</f>
        <v>1650.96</v>
      </c>
      <c r="O33" s="22" t="s">
        <v>27</v>
      </c>
      <c r="P33" s="3"/>
      <c r="Q33" s="3"/>
    </row>
    <row r="34" spans="1:17" ht="10.5" customHeight="1" x14ac:dyDescent="0.25">
      <c r="A34" s="120"/>
      <c r="B34" s="120"/>
      <c r="C34" s="120"/>
      <c r="D34" s="120"/>
      <c r="E34" s="120"/>
      <c r="F34" s="120"/>
      <c r="G34" s="120"/>
      <c r="H34" s="120"/>
      <c r="I34" s="120"/>
      <c r="J34" s="28"/>
      <c r="K34" s="28"/>
      <c r="L34" s="28"/>
      <c r="M34" s="28"/>
      <c r="N34" s="28"/>
      <c r="O34" s="29"/>
      <c r="P34" s="3"/>
      <c r="Q34" s="3"/>
    </row>
    <row r="35" spans="1:17" ht="10.5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8"/>
      <c r="K35" s="28"/>
      <c r="L35" s="28"/>
      <c r="M35" s="28"/>
      <c r="N35" s="28"/>
      <c r="O35" s="29"/>
      <c r="P35" s="3"/>
      <c r="Q35" s="3"/>
    </row>
    <row r="36" spans="1:17" ht="10.5" customHeight="1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8"/>
      <c r="K36" s="28"/>
      <c r="L36" s="28"/>
      <c r="M36" s="28"/>
      <c r="N36" s="28"/>
      <c r="O36" s="29"/>
      <c r="P36" s="3"/>
      <c r="Q36" s="3"/>
    </row>
    <row r="37" spans="1:17" ht="10.5" customHeight="1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8"/>
      <c r="K37" s="28"/>
      <c r="L37" s="28"/>
      <c r="M37" s="28"/>
      <c r="N37" s="28"/>
      <c r="O37" s="29"/>
      <c r="P37" s="3"/>
      <c r="Q37" s="3"/>
    </row>
    <row r="38" spans="1:17" ht="10.5" customHeight="1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8"/>
      <c r="K38" s="28"/>
      <c r="L38" s="28"/>
      <c r="M38" s="28"/>
      <c r="N38" s="28"/>
      <c r="O38" s="29"/>
      <c r="P38" s="3"/>
      <c r="Q38" s="3"/>
    </row>
    <row r="39" spans="1:17" ht="10.5" customHeight="1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8"/>
      <c r="K39" s="28"/>
      <c r="L39" s="28"/>
      <c r="M39" s="28"/>
      <c r="N39" s="28"/>
      <c r="O39" s="29"/>
      <c r="P39" s="3"/>
      <c r="Q39" s="3"/>
    </row>
    <row r="40" spans="1:17" ht="10.5" customHeight="1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8"/>
      <c r="K40" s="28"/>
      <c r="L40" s="28"/>
      <c r="M40" s="28"/>
      <c r="N40" s="28"/>
      <c r="O40" s="29"/>
      <c r="P40" s="3"/>
      <c r="Q40" s="3"/>
    </row>
    <row r="41" spans="1:17" ht="10.5" customHeight="1" x14ac:dyDescent="0.25">
      <c r="A41" s="27"/>
      <c r="B41" s="27"/>
      <c r="C41" s="27"/>
      <c r="D41" s="27"/>
      <c r="E41" s="27"/>
      <c r="F41" s="27"/>
      <c r="G41" s="27"/>
      <c r="H41" s="27"/>
      <c r="I41" s="27"/>
      <c r="J41" s="28"/>
      <c r="K41" s="28"/>
      <c r="L41" s="28"/>
      <c r="M41" s="28"/>
      <c r="N41" s="28"/>
      <c r="O41" s="29"/>
      <c r="P41" s="3"/>
      <c r="Q41" s="3"/>
    </row>
    <row r="42" spans="1:17" ht="10.5" customHeight="1" x14ac:dyDescent="0.25">
      <c r="A42" s="27"/>
      <c r="B42" s="27"/>
      <c r="C42" s="27"/>
      <c r="D42" s="27"/>
      <c r="E42" s="27"/>
      <c r="F42" s="27"/>
      <c r="G42" s="27"/>
      <c r="H42" s="27"/>
      <c r="I42" s="27"/>
      <c r="J42" s="28"/>
      <c r="K42" s="28"/>
      <c r="L42" s="28"/>
      <c r="M42" s="28"/>
      <c r="N42" s="28"/>
      <c r="O42" s="29"/>
      <c r="P42" s="3"/>
      <c r="Q42" s="3"/>
    </row>
    <row r="43" spans="1:17" ht="10.5" customHeight="1" x14ac:dyDescent="0.25">
      <c r="A43" s="27"/>
      <c r="B43" s="27"/>
      <c r="C43" s="27"/>
      <c r="D43" s="27"/>
      <c r="E43" s="27"/>
      <c r="F43" s="27"/>
      <c r="G43" s="27"/>
      <c r="H43" s="27"/>
      <c r="I43" s="27"/>
      <c r="J43" s="28"/>
      <c r="K43" s="28"/>
      <c r="L43" s="28"/>
      <c r="M43" s="28"/>
      <c r="N43" s="28"/>
      <c r="O43" s="29"/>
      <c r="P43" s="3"/>
      <c r="Q43" s="3"/>
    </row>
    <row r="44" spans="1:17" ht="10.5" customHeight="1" x14ac:dyDescent="0.25">
      <c r="A44" s="27"/>
      <c r="B44" s="27"/>
      <c r="C44" s="27"/>
      <c r="D44" s="27"/>
      <c r="E44" s="27"/>
      <c r="F44" s="27"/>
      <c r="G44" s="27"/>
      <c r="H44" s="27"/>
      <c r="I44" s="27"/>
      <c r="J44" s="28"/>
      <c r="K44" s="28"/>
      <c r="L44" s="28"/>
      <c r="M44" s="28"/>
      <c r="N44" s="28"/>
      <c r="O44" s="29"/>
      <c r="P44" s="3"/>
      <c r="Q44" s="3"/>
    </row>
    <row r="45" spans="1:17" ht="30.6" customHeight="1" x14ac:dyDescent="0.25">
      <c r="A45" s="116" t="s">
        <v>32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3"/>
      <c r="Q45" s="3"/>
    </row>
    <row r="46" spans="1:17" ht="25.7" customHeight="1" x14ac:dyDescent="0.25">
      <c r="A46" s="93" t="s">
        <v>3</v>
      </c>
      <c r="B46" s="94"/>
      <c r="C46" s="94"/>
      <c r="D46" s="94"/>
      <c r="E46" s="94"/>
      <c r="F46" s="94"/>
      <c r="G46" s="94"/>
      <c r="H46" s="94"/>
      <c r="I46" s="95"/>
      <c r="J46" s="99" t="s">
        <v>4</v>
      </c>
      <c r="K46" s="99" t="s">
        <v>5</v>
      </c>
      <c r="L46" s="99"/>
      <c r="M46" s="99"/>
      <c r="N46" s="99" t="s">
        <v>33</v>
      </c>
      <c r="O46" s="99" t="s">
        <v>7</v>
      </c>
      <c r="P46" s="3"/>
      <c r="Q46" s="3"/>
    </row>
    <row r="47" spans="1:17" ht="14.25" customHeight="1" x14ac:dyDescent="0.25">
      <c r="A47" s="96"/>
      <c r="B47" s="97"/>
      <c r="C47" s="97"/>
      <c r="D47" s="97"/>
      <c r="E47" s="97"/>
      <c r="F47" s="97"/>
      <c r="G47" s="97"/>
      <c r="H47" s="97"/>
      <c r="I47" s="98"/>
      <c r="J47" s="99"/>
      <c r="K47" s="6" t="s">
        <v>8</v>
      </c>
      <c r="L47" s="6" t="s">
        <v>9</v>
      </c>
      <c r="M47" s="6" t="s">
        <v>10</v>
      </c>
      <c r="N47" s="99"/>
      <c r="O47" s="99"/>
      <c r="P47" s="3"/>
      <c r="Q47" s="3"/>
    </row>
    <row r="48" spans="1:17" ht="14.25" customHeight="1" x14ac:dyDescent="0.25">
      <c r="A48" s="100" t="s">
        <v>11</v>
      </c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3"/>
      <c r="Q48" s="3"/>
    </row>
    <row r="49" spans="1:17" ht="16.149999999999999" customHeight="1" x14ac:dyDescent="0.25">
      <c r="A49" s="83" t="s">
        <v>34</v>
      </c>
      <c r="B49" s="84"/>
      <c r="C49" s="84"/>
      <c r="D49" s="84"/>
      <c r="E49" s="84"/>
      <c r="F49" s="84"/>
      <c r="G49" s="84"/>
      <c r="H49" s="84"/>
      <c r="I49" s="85"/>
      <c r="J49" s="9">
        <v>160</v>
      </c>
      <c r="K49" s="12">
        <v>7.79</v>
      </c>
      <c r="L49" s="12">
        <v>9.5</v>
      </c>
      <c r="M49" s="12">
        <v>45.5</v>
      </c>
      <c r="N49" s="8">
        <f t="shared" ref="N49:N53" si="3">(K49+M49)*4+(L49*9)</f>
        <v>298.65999999999997</v>
      </c>
      <c r="O49" s="9">
        <v>438</v>
      </c>
      <c r="P49" s="3"/>
      <c r="Q49" s="3"/>
    </row>
    <row r="50" spans="1:17" ht="14.45" customHeight="1" x14ac:dyDescent="0.25">
      <c r="A50" s="83" t="s">
        <v>35</v>
      </c>
      <c r="B50" s="84"/>
      <c r="C50" s="84"/>
      <c r="D50" s="84"/>
      <c r="E50" s="84"/>
      <c r="F50" s="84"/>
      <c r="G50" s="84"/>
      <c r="H50" s="84"/>
      <c r="I50" s="85"/>
      <c r="J50" s="9">
        <v>20</v>
      </c>
      <c r="K50" s="20">
        <v>0.3</v>
      </c>
      <c r="L50" s="20">
        <v>0.25</v>
      </c>
      <c r="M50" s="20">
        <v>2.15</v>
      </c>
      <c r="N50" s="8">
        <f t="shared" si="3"/>
        <v>12.049999999999999</v>
      </c>
      <c r="O50" s="9">
        <v>101</v>
      </c>
      <c r="P50" s="3"/>
      <c r="Q50" s="3"/>
    </row>
    <row r="51" spans="1:17" ht="16.899999999999999" customHeight="1" x14ac:dyDescent="0.25">
      <c r="A51" s="86" t="s">
        <v>36</v>
      </c>
      <c r="B51" s="87"/>
      <c r="C51" s="87"/>
      <c r="D51" s="87"/>
      <c r="E51" s="87"/>
      <c r="F51" s="87"/>
      <c r="G51" s="87"/>
      <c r="H51" s="87"/>
      <c r="I51" s="88"/>
      <c r="J51" s="10">
        <v>20</v>
      </c>
      <c r="K51" s="10">
        <v>3.2</v>
      </c>
      <c r="L51" s="10">
        <v>5.32</v>
      </c>
      <c r="M51" s="10">
        <v>0</v>
      </c>
      <c r="N51" s="8">
        <f t="shared" si="3"/>
        <v>60.680000000000007</v>
      </c>
      <c r="O51" s="21" t="s">
        <v>37</v>
      </c>
      <c r="P51" s="3"/>
      <c r="Q51" s="3"/>
    </row>
    <row r="52" spans="1:17" ht="18" customHeight="1" x14ac:dyDescent="0.25">
      <c r="A52" s="102" t="s">
        <v>38</v>
      </c>
      <c r="B52" s="103"/>
      <c r="C52" s="103"/>
      <c r="D52" s="103"/>
      <c r="E52" s="103"/>
      <c r="F52" s="103"/>
      <c r="G52" s="103"/>
      <c r="H52" s="103"/>
      <c r="I52" s="104"/>
      <c r="J52" s="14">
        <v>200</v>
      </c>
      <c r="K52" s="14">
        <v>0.12</v>
      </c>
      <c r="L52" s="14">
        <v>0.02</v>
      </c>
      <c r="M52" s="14">
        <v>13.7</v>
      </c>
      <c r="N52" s="8">
        <f t="shared" si="3"/>
        <v>55.459999999999994</v>
      </c>
      <c r="O52" s="15" t="s">
        <v>18</v>
      </c>
      <c r="P52" s="3"/>
      <c r="Q52" s="3"/>
    </row>
    <row r="53" spans="1:17" ht="12" customHeight="1" x14ac:dyDescent="0.25">
      <c r="A53" s="102" t="s">
        <v>14</v>
      </c>
      <c r="B53" s="103"/>
      <c r="C53" s="103"/>
      <c r="D53" s="103"/>
      <c r="E53" s="103"/>
      <c r="F53" s="103"/>
      <c r="G53" s="103"/>
      <c r="H53" s="103"/>
      <c r="I53" s="104"/>
      <c r="J53" s="14">
        <v>30</v>
      </c>
      <c r="K53" s="14">
        <v>3.16</v>
      </c>
      <c r="L53" s="14">
        <v>0.4</v>
      </c>
      <c r="M53" s="14">
        <v>0.84</v>
      </c>
      <c r="N53" s="8">
        <f t="shared" si="3"/>
        <v>19.600000000000001</v>
      </c>
      <c r="O53" s="14" t="s">
        <v>15</v>
      </c>
      <c r="P53" s="3"/>
      <c r="Q53" s="3"/>
    </row>
    <row r="54" spans="1:17" s="30" customFormat="1" ht="19.899999999999999" customHeight="1" x14ac:dyDescent="0.25">
      <c r="A54" s="131" t="s">
        <v>39</v>
      </c>
      <c r="B54" s="132"/>
      <c r="C54" s="132"/>
      <c r="D54" s="132"/>
      <c r="E54" s="132"/>
      <c r="F54" s="132"/>
      <c r="G54" s="132"/>
      <c r="H54" s="132"/>
      <c r="I54" s="133"/>
      <c r="J54" s="14">
        <v>20</v>
      </c>
      <c r="K54" s="14">
        <v>0.85</v>
      </c>
      <c r="L54" s="14">
        <v>0.33</v>
      </c>
      <c r="M54" s="14">
        <v>4.83</v>
      </c>
      <c r="N54" s="14">
        <v>25.9</v>
      </c>
      <c r="O54" s="15" t="s">
        <v>40</v>
      </c>
      <c r="P54" s="3"/>
      <c r="Q54" s="3"/>
    </row>
    <row r="55" spans="1:17" ht="12" customHeight="1" x14ac:dyDescent="0.25">
      <c r="A55" s="89" t="s">
        <v>19</v>
      </c>
      <c r="B55" s="90"/>
      <c r="C55" s="90"/>
      <c r="D55" s="90"/>
      <c r="E55" s="90"/>
      <c r="F55" s="90"/>
      <c r="G55" s="90"/>
      <c r="H55" s="90"/>
      <c r="I55" s="91"/>
      <c r="J55" s="16">
        <v>500</v>
      </c>
      <c r="K55" s="16">
        <f>SUM(K49:K54)</f>
        <v>15.419999999999998</v>
      </c>
      <c r="L55" s="16">
        <f>SUM(L49:L54)</f>
        <v>15.82</v>
      </c>
      <c r="M55" s="16">
        <f>SUM(M49:M54)</f>
        <v>67.02</v>
      </c>
      <c r="N55" s="16">
        <f>SUM(N49:N54)</f>
        <v>472.34999999999997</v>
      </c>
      <c r="O55" s="31" t="s">
        <v>27</v>
      </c>
      <c r="P55" s="3"/>
      <c r="Q55" s="3"/>
    </row>
    <row r="56" spans="1:17" ht="19.899999999999999" customHeight="1" x14ac:dyDescent="0.25">
      <c r="A56" s="134" t="s">
        <v>20</v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3"/>
      <c r="Q56" s="3"/>
    </row>
    <row r="57" spans="1:17" ht="15.6" customHeight="1" x14ac:dyDescent="0.25">
      <c r="A57" s="83" t="s">
        <v>41</v>
      </c>
      <c r="B57" s="84"/>
      <c r="C57" s="84"/>
      <c r="D57" s="84"/>
      <c r="E57" s="84"/>
      <c r="F57" s="84"/>
      <c r="G57" s="84"/>
      <c r="H57" s="84"/>
      <c r="I57" s="85"/>
      <c r="J57" s="12">
        <v>60</v>
      </c>
      <c r="K57" s="32">
        <v>0.52</v>
      </c>
      <c r="L57" s="32">
        <v>1.25</v>
      </c>
      <c r="M57" s="32">
        <v>6.54</v>
      </c>
      <c r="N57" s="8">
        <f t="shared" ref="N57:N62" si="4">(K57+M57)*4+(L57*9)</f>
        <v>39.49</v>
      </c>
      <c r="O57" s="9">
        <v>34</v>
      </c>
      <c r="P57" s="3"/>
      <c r="Q57" s="3"/>
    </row>
    <row r="58" spans="1:17" ht="18" customHeight="1" x14ac:dyDescent="0.25">
      <c r="A58" s="83" t="s">
        <v>42</v>
      </c>
      <c r="B58" s="84"/>
      <c r="C58" s="84"/>
      <c r="D58" s="84"/>
      <c r="E58" s="84"/>
      <c r="F58" s="84"/>
      <c r="G58" s="84"/>
      <c r="H58" s="84"/>
      <c r="I58" s="85"/>
      <c r="J58" s="9">
        <v>200</v>
      </c>
      <c r="K58" s="10">
        <v>1.98</v>
      </c>
      <c r="L58" s="10">
        <v>3.82</v>
      </c>
      <c r="M58" s="10">
        <v>8.9</v>
      </c>
      <c r="N58" s="8">
        <f t="shared" si="4"/>
        <v>77.900000000000006</v>
      </c>
      <c r="O58" s="9">
        <v>93</v>
      </c>
      <c r="P58" s="3"/>
      <c r="Q58" s="3"/>
    </row>
    <row r="59" spans="1:17" ht="15" customHeight="1" x14ac:dyDescent="0.25">
      <c r="A59" s="86" t="s">
        <v>43</v>
      </c>
      <c r="B59" s="87"/>
      <c r="C59" s="87"/>
      <c r="D59" s="87"/>
      <c r="E59" s="87"/>
      <c r="F59" s="87"/>
      <c r="G59" s="87"/>
      <c r="H59" s="87"/>
      <c r="I59" s="88"/>
      <c r="J59" s="9">
        <v>90</v>
      </c>
      <c r="K59" s="9">
        <v>13.01</v>
      </c>
      <c r="L59" s="9">
        <v>13.82</v>
      </c>
      <c r="M59" s="9">
        <v>4.6500000000000004</v>
      </c>
      <c r="N59" s="8">
        <f t="shared" si="4"/>
        <v>195.01999999999998</v>
      </c>
      <c r="O59" s="9">
        <v>250</v>
      </c>
      <c r="P59" s="3"/>
      <c r="Q59" s="3"/>
    </row>
    <row r="60" spans="1:17" ht="16.149999999999999" customHeight="1" x14ac:dyDescent="0.25">
      <c r="A60" s="86" t="s">
        <v>44</v>
      </c>
      <c r="B60" s="87"/>
      <c r="C60" s="87"/>
      <c r="D60" s="87"/>
      <c r="E60" s="87"/>
      <c r="F60" s="87"/>
      <c r="G60" s="87"/>
      <c r="H60" s="87"/>
      <c r="I60" s="88"/>
      <c r="J60" s="10">
        <v>150</v>
      </c>
      <c r="K60" s="10">
        <v>1.99</v>
      </c>
      <c r="L60" s="10">
        <v>2.65</v>
      </c>
      <c r="M60" s="10">
        <v>28.35</v>
      </c>
      <c r="N60" s="8">
        <f t="shared" si="4"/>
        <v>145.21</v>
      </c>
      <c r="O60" s="9">
        <v>304</v>
      </c>
      <c r="P60" s="3"/>
      <c r="Q60" s="3"/>
    </row>
    <row r="61" spans="1:17" ht="15" customHeight="1" x14ac:dyDescent="0.25">
      <c r="A61" s="102" t="s">
        <v>45</v>
      </c>
      <c r="B61" s="103"/>
      <c r="C61" s="103"/>
      <c r="D61" s="103"/>
      <c r="E61" s="103"/>
      <c r="F61" s="103"/>
      <c r="G61" s="103"/>
      <c r="H61" s="103"/>
      <c r="I61" s="104"/>
      <c r="J61" s="14">
        <v>200</v>
      </c>
      <c r="K61" s="14">
        <v>0.66</v>
      </c>
      <c r="L61" s="14">
        <v>0.08</v>
      </c>
      <c r="M61" s="14">
        <v>32.020000000000003</v>
      </c>
      <c r="N61" s="8">
        <f t="shared" si="4"/>
        <v>131.44</v>
      </c>
      <c r="O61" s="15" t="s">
        <v>26</v>
      </c>
      <c r="P61" s="3"/>
      <c r="Q61" s="3"/>
    </row>
    <row r="62" spans="1:17" ht="17.45" customHeight="1" x14ac:dyDescent="0.25">
      <c r="A62" s="86" t="s">
        <v>14</v>
      </c>
      <c r="B62" s="87"/>
      <c r="C62" s="87"/>
      <c r="D62" s="87"/>
      <c r="E62" s="87"/>
      <c r="F62" s="87"/>
      <c r="G62" s="87"/>
      <c r="H62" s="87"/>
      <c r="I62" s="88"/>
      <c r="J62" s="14">
        <v>20</v>
      </c>
      <c r="K62" s="14">
        <v>3.16</v>
      </c>
      <c r="L62" s="14">
        <v>0.4</v>
      </c>
      <c r="M62" s="14">
        <v>0.84</v>
      </c>
      <c r="N62" s="8">
        <f t="shared" si="4"/>
        <v>19.600000000000001</v>
      </c>
      <c r="O62" s="14" t="s">
        <v>15</v>
      </c>
      <c r="P62" s="3"/>
      <c r="Q62" s="3"/>
    </row>
    <row r="63" spans="1:17" ht="17.45" customHeight="1" x14ac:dyDescent="0.25">
      <c r="A63" s="86" t="s">
        <v>39</v>
      </c>
      <c r="B63" s="87"/>
      <c r="C63" s="87"/>
      <c r="D63" s="87"/>
      <c r="E63" s="87"/>
      <c r="F63" s="87"/>
      <c r="G63" s="87"/>
      <c r="H63" s="87"/>
      <c r="I63" s="88"/>
      <c r="J63" s="14">
        <v>20</v>
      </c>
      <c r="K63" s="14">
        <v>0.85</v>
      </c>
      <c r="L63" s="14">
        <v>0.33</v>
      </c>
      <c r="M63" s="14">
        <v>4.83</v>
      </c>
      <c r="N63" s="8">
        <v>25.9</v>
      </c>
      <c r="O63" s="14" t="s">
        <v>15</v>
      </c>
      <c r="P63" s="3"/>
      <c r="Q63" s="3"/>
    </row>
    <row r="64" spans="1:17" ht="16.149999999999999" customHeight="1" x14ac:dyDescent="0.25">
      <c r="A64" s="89" t="s">
        <v>19</v>
      </c>
      <c r="B64" s="90"/>
      <c r="C64" s="90"/>
      <c r="D64" s="90"/>
      <c r="E64" s="90"/>
      <c r="F64" s="90"/>
      <c r="G64" s="90"/>
      <c r="H64" s="90"/>
      <c r="I64" s="91"/>
      <c r="J64" s="16">
        <f>SUM(J57:J63)</f>
        <v>740</v>
      </c>
      <c r="K64" s="16">
        <f>K56+K57+K58+K59+K60+K61+K62+K69</f>
        <v>26.95</v>
      </c>
      <c r="L64" s="16">
        <f>L56+L57+L58+L59+L60+L61+L62+L69</f>
        <v>27.769999999999996</v>
      </c>
      <c r="M64" s="16">
        <f>M56+M57+M58+M59+M60+M61+M62+M69</f>
        <v>117.65</v>
      </c>
      <c r="N64" s="16">
        <f>N56+N57+N58+N59+N60+N61+N62+N69</f>
        <v>828.32999999999993</v>
      </c>
      <c r="O64" s="14"/>
      <c r="P64" s="3"/>
      <c r="Q64" s="3"/>
    </row>
    <row r="65" spans="1:17" ht="16.149999999999999" customHeight="1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4"/>
      <c r="K65" s="34"/>
      <c r="L65" s="34"/>
      <c r="M65" s="34"/>
      <c r="N65" s="34"/>
      <c r="O65" s="28"/>
      <c r="P65" s="3"/>
      <c r="Q65" s="3"/>
    </row>
    <row r="66" spans="1:17" ht="12.95" customHeight="1" x14ac:dyDescent="0.25">
      <c r="A66" s="92" t="s">
        <v>28</v>
      </c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3"/>
      <c r="Q66" s="3"/>
    </row>
    <row r="67" spans="1:17" ht="25.7" customHeight="1" x14ac:dyDescent="0.25">
      <c r="A67" s="93" t="s">
        <v>3</v>
      </c>
      <c r="B67" s="94"/>
      <c r="C67" s="94"/>
      <c r="D67" s="94"/>
      <c r="E67" s="94"/>
      <c r="F67" s="94"/>
      <c r="G67" s="94"/>
      <c r="H67" s="94"/>
      <c r="I67" s="95"/>
      <c r="J67" s="99" t="s">
        <v>4</v>
      </c>
      <c r="K67" s="99" t="s">
        <v>5</v>
      </c>
      <c r="L67" s="99"/>
      <c r="M67" s="99"/>
      <c r="N67" s="99" t="s">
        <v>33</v>
      </c>
      <c r="O67" s="99" t="s">
        <v>7</v>
      </c>
      <c r="P67" s="3"/>
      <c r="Q67" s="3"/>
    </row>
    <row r="68" spans="1:17" ht="22.5" customHeight="1" x14ac:dyDescent="0.25">
      <c r="A68" s="96"/>
      <c r="B68" s="97"/>
      <c r="C68" s="97"/>
      <c r="D68" s="97"/>
      <c r="E68" s="97"/>
      <c r="F68" s="97"/>
      <c r="G68" s="97"/>
      <c r="H68" s="97"/>
      <c r="I68" s="98"/>
      <c r="J68" s="99"/>
      <c r="K68" s="6" t="s">
        <v>8</v>
      </c>
      <c r="L68" s="6" t="s">
        <v>9</v>
      </c>
      <c r="M68" s="6" t="s">
        <v>10</v>
      </c>
      <c r="N68" s="99"/>
      <c r="O68" s="99"/>
      <c r="P68" s="3"/>
      <c r="Q68" s="3"/>
    </row>
    <row r="69" spans="1:17" ht="18" customHeight="1" x14ac:dyDescent="0.25">
      <c r="A69" s="102" t="s">
        <v>46</v>
      </c>
      <c r="B69" s="103"/>
      <c r="C69" s="103"/>
      <c r="D69" s="103"/>
      <c r="E69" s="103"/>
      <c r="F69" s="103"/>
      <c r="G69" s="103"/>
      <c r="H69" s="103"/>
      <c r="I69" s="104"/>
      <c r="J69" s="14">
        <v>60</v>
      </c>
      <c r="K69" s="14">
        <v>5.63</v>
      </c>
      <c r="L69" s="14">
        <v>5.75</v>
      </c>
      <c r="M69" s="14">
        <v>36.35</v>
      </c>
      <c r="N69" s="8">
        <f t="shared" ref="N69:N70" si="5">(K69+M69)*4+(L69*9)</f>
        <v>219.67000000000002</v>
      </c>
      <c r="O69" s="15" t="s">
        <v>47</v>
      </c>
      <c r="P69" s="3"/>
      <c r="Q69" s="3"/>
    </row>
    <row r="70" spans="1:17" ht="18" customHeight="1" x14ac:dyDescent="0.25">
      <c r="A70" s="83" t="s">
        <v>48</v>
      </c>
      <c r="B70" s="84"/>
      <c r="C70" s="84"/>
      <c r="D70" s="84"/>
      <c r="E70" s="84"/>
      <c r="F70" s="84"/>
      <c r="G70" s="84"/>
      <c r="H70" s="84"/>
      <c r="I70" s="85"/>
      <c r="J70" s="9">
        <v>200</v>
      </c>
      <c r="K70" s="32">
        <v>5.9</v>
      </c>
      <c r="L70" s="32">
        <v>6.1</v>
      </c>
      <c r="M70" s="32">
        <v>13.9</v>
      </c>
      <c r="N70" s="8">
        <f t="shared" si="5"/>
        <v>134.1</v>
      </c>
      <c r="O70" s="9"/>
      <c r="P70" s="3"/>
      <c r="Q70" s="3"/>
    </row>
    <row r="71" spans="1:17" ht="13.15" customHeight="1" x14ac:dyDescent="0.25">
      <c r="A71" s="89" t="s">
        <v>19</v>
      </c>
      <c r="B71" s="90"/>
      <c r="C71" s="90"/>
      <c r="D71" s="90"/>
      <c r="E71" s="90"/>
      <c r="F71" s="90"/>
      <c r="G71" s="90"/>
      <c r="H71" s="90"/>
      <c r="I71" s="91"/>
      <c r="J71" s="16">
        <f>SUM(J69:J70)</f>
        <v>260</v>
      </c>
      <c r="K71" s="16">
        <f>SUM(K69:K70)</f>
        <v>11.530000000000001</v>
      </c>
      <c r="L71" s="16">
        <f>SUM(L69:L70)</f>
        <v>11.85</v>
      </c>
      <c r="M71" s="16">
        <f>SUM(M69:M70)</f>
        <v>50.25</v>
      </c>
      <c r="N71" s="16">
        <f>SUM(N69:N70)</f>
        <v>353.77</v>
      </c>
      <c r="O71" s="35" t="s">
        <v>27</v>
      </c>
      <c r="P71" s="3"/>
      <c r="Q71" s="3"/>
    </row>
    <row r="72" spans="1:17" ht="16.5" customHeight="1" x14ac:dyDescent="0.25">
      <c r="A72" s="89" t="s">
        <v>31</v>
      </c>
      <c r="B72" s="90"/>
      <c r="C72" s="90"/>
      <c r="D72" s="90"/>
      <c r="E72" s="90"/>
      <c r="F72" s="90"/>
      <c r="G72" s="90"/>
      <c r="H72" s="90"/>
      <c r="I72" s="91"/>
      <c r="J72" s="16">
        <f>J71+J64+J55</f>
        <v>1500</v>
      </c>
      <c r="K72" s="16">
        <f>K71+K64+K55</f>
        <v>53.900000000000006</v>
      </c>
      <c r="L72" s="16">
        <f>L71+L64+L55</f>
        <v>55.44</v>
      </c>
      <c r="M72" s="16">
        <f>M71+M64+M55</f>
        <v>234.92000000000002</v>
      </c>
      <c r="N72" s="16">
        <f>N71+N64+N55</f>
        <v>1654.4499999999998</v>
      </c>
      <c r="O72" s="36" t="s">
        <v>27</v>
      </c>
      <c r="P72" s="3"/>
      <c r="Q72" s="3"/>
    </row>
    <row r="73" spans="1:17" ht="12" customHeight="1" x14ac:dyDescent="0.25">
      <c r="A73" s="102"/>
      <c r="B73" s="103"/>
      <c r="C73" s="103"/>
      <c r="D73" s="103"/>
      <c r="E73" s="103"/>
      <c r="F73" s="103"/>
      <c r="G73" s="103"/>
      <c r="H73" s="103"/>
      <c r="I73" s="104"/>
      <c r="J73" s="14"/>
      <c r="K73" s="14"/>
      <c r="L73" s="14"/>
      <c r="M73" s="14"/>
      <c r="N73" s="14"/>
      <c r="O73" s="15"/>
      <c r="P73" s="3"/>
      <c r="Q73" s="3"/>
    </row>
    <row r="74" spans="1:17" ht="12" customHeight="1" x14ac:dyDescent="0.25">
      <c r="A74" s="27"/>
      <c r="B74" s="27"/>
      <c r="C74" s="27"/>
      <c r="D74" s="27"/>
      <c r="E74" s="27"/>
      <c r="F74" s="27"/>
      <c r="G74" s="27"/>
      <c r="H74" s="27"/>
      <c r="I74" s="27"/>
      <c r="J74" s="28"/>
      <c r="K74" s="28"/>
      <c r="L74" s="28"/>
      <c r="M74" s="28"/>
      <c r="N74" s="28"/>
      <c r="O74" s="29"/>
      <c r="P74" s="3"/>
      <c r="Q74" s="3"/>
    </row>
    <row r="75" spans="1:17" ht="12" customHeight="1" x14ac:dyDescent="0.25">
      <c r="A75" s="27"/>
      <c r="B75" s="27"/>
      <c r="C75" s="27"/>
      <c r="D75" s="27"/>
      <c r="E75" s="27"/>
      <c r="F75" s="27"/>
      <c r="G75" s="27"/>
      <c r="H75" s="27"/>
      <c r="I75" s="27"/>
      <c r="J75" s="28"/>
      <c r="K75" s="28"/>
      <c r="L75" s="28"/>
      <c r="M75" s="28"/>
      <c r="N75" s="28"/>
      <c r="O75" s="29"/>
      <c r="P75" s="3"/>
      <c r="Q75" s="3"/>
    </row>
    <row r="76" spans="1:17" ht="12" customHeight="1" x14ac:dyDescent="0.25">
      <c r="A76" s="27"/>
      <c r="B76" s="27"/>
      <c r="C76" s="27"/>
      <c r="D76" s="27"/>
      <c r="E76" s="27"/>
      <c r="F76" s="27"/>
      <c r="G76" s="27"/>
      <c r="H76" s="27"/>
      <c r="I76" s="27"/>
      <c r="J76" s="28"/>
      <c r="K76" s="28"/>
      <c r="L76" s="28"/>
      <c r="M76" s="28"/>
      <c r="N76" s="28"/>
      <c r="O76" s="29"/>
      <c r="P76" s="3"/>
      <c r="Q76" s="3"/>
    </row>
    <row r="77" spans="1:17" ht="12" customHeight="1" x14ac:dyDescent="0.25">
      <c r="A77" s="27"/>
      <c r="B77" s="27"/>
      <c r="C77" s="27"/>
      <c r="D77" s="27"/>
      <c r="E77" s="27"/>
      <c r="F77" s="27"/>
      <c r="G77" s="27"/>
      <c r="H77" s="27"/>
      <c r="I77" s="27"/>
      <c r="J77" s="28"/>
      <c r="K77" s="28"/>
      <c r="L77" s="28"/>
      <c r="M77" s="28"/>
      <c r="N77" s="28"/>
      <c r="O77" s="29"/>
      <c r="P77" s="3"/>
      <c r="Q77" s="3"/>
    </row>
    <row r="78" spans="1:17" ht="12" customHeight="1" x14ac:dyDescent="0.25">
      <c r="A78" s="27"/>
      <c r="B78" s="27"/>
      <c r="C78" s="27"/>
      <c r="D78" s="27"/>
      <c r="E78" s="27"/>
      <c r="F78" s="27"/>
      <c r="G78" s="27"/>
      <c r="H78" s="27"/>
      <c r="I78" s="27"/>
      <c r="J78" s="28"/>
      <c r="K78" s="28"/>
      <c r="L78" s="28"/>
      <c r="M78" s="28"/>
      <c r="N78" s="28"/>
      <c r="O78" s="29"/>
      <c r="P78" s="3"/>
      <c r="Q78" s="3"/>
    </row>
    <row r="79" spans="1:17" ht="12" customHeight="1" x14ac:dyDescent="0.25">
      <c r="A79" s="27"/>
      <c r="B79" s="27"/>
      <c r="C79" s="27"/>
      <c r="D79" s="27"/>
      <c r="E79" s="27"/>
      <c r="F79" s="27"/>
      <c r="G79" s="27"/>
      <c r="H79" s="27"/>
      <c r="I79" s="27"/>
      <c r="J79" s="28"/>
      <c r="K79" s="28"/>
      <c r="L79" s="28"/>
      <c r="M79" s="28"/>
      <c r="N79" s="28"/>
      <c r="O79" s="29"/>
      <c r="P79" s="3"/>
      <c r="Q79" s="3"/>
    </row>
    <row r="80" spans="1:17" ht="12" customHeight="1" x14ac:dyDescent="0.25">
      <c r="A80" s="27"/>
      <c r="B80" s="27"/>
      <c r="C80" s="27"/>
      <c r="D80" s="27"/>
      <c r="E80" s="27"/>
      <c r="F80" s="27"/>
      <c r="G80" s="27"/>
      <c r="H80" s="27"/>
      <c r="I80" s="27"/>
      <c r="J80" s="28"/>
      <c r="K80" s="28"/>
      <c r="L80" s="28"/>
      <c r="M80" s="28"/>
      <c r="N80" s="28"/>
      <c r="O80" s="29"/>
      <c r="P80" s="3"/>
      <c r="Q80" s="3"/>
    </row>
    <row r="81" spans="1:17" ht="12" customHeight="1" x14ac:dyDescent="0.25">
      <c r="A81" s="27"/>
      <c r="B81" s="27"/>
      <c r="C81" s="27"/>
      <c r="D81" s="27"/>
      <c r="E81" s="27"/>
      <c r="F81" s="27"/>
      <c r="G81" s="27"/>
      <c r="H81" s="27"/>
      <c r="I81" s="27"/>
      <c r="J81" s="28"/>
      <c r="K81" s="28"/>
      <c r="L81" s="28"/>
      <c r="M81" s="28"/>
      <c r="N81" s="28"/>
      <c r="O81" s="29"/>
      <c r="P81" s="3"/>
      <c r="Q81" s="3"/>
    </row>
    <row r="82" spans="1:17" ht="25.9" customHeight="1" x14ac:dyDescent="0.25">
      <c r="A82" s="106" t="s">
        <v>49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3"/>
      <c r="Q82" s="3"/>
    </row>
    <row r="83" spans="1:17" ht="25.7" customHeight="1" x14ac:dyDescent="0.25">
      <c r="A83" s="93" t="s">
        <v>3</v>
      </c>
      <c r="B83" s="94"/>
      <c r="C83" s="94"/>
      <c r="D83" s="94"/>
      <c r="E83" s="94"/>
      <c r="F83" s="94"/>
      <c r="G83" s="94"/>
      <c r="H83" s="94"/>
      <c r="I83" s="95"/>
      <c r="J83" s="99" t="s">
        <v>4</v>
      </c>
      <c r="K83" s="99" t="s">
        <v>5</v>
      </c>
      <c r="L83" s="99"/>
      <c r="M83" s="99"/>
      <c r="N83" s="99" t="s">
        <v>33</v>
      </c>
      <c r="O83" s="99" t="s">
        <v>7</v>
      </c>
      <c r="P83" s="3"/>
      <c r="Q83" s="3"/>
    </row>
    <row r="84" spans="1:17" ht="25.15" customHeight="1" x14ac:dyDescent="0.25">
      <c r="A84" s="96"/>
      <c r="B84" s="97"/>
      <c r="C84" s="97"/>
      <c r="D84" s="97"/>
      <c r="E84" s="97"/>
      <c r="F84" s="97"/>
      <c r="G84" s="97"/>
      <c r="H84" s="97"/>
      <c r="I84" s="98"/>
      <c r="J84" s="99"/>
      <c r="K84" s="6" t="s">
        <v>8</v>
      </c>
      <c r="L84" s="6" t="s">
        <v>9</v>
      </c>
      <c r="M84" s="6" t="s">
        <v>10</v>
      </c>
      <c r="N84" s="99"/>
      <c r="O84" s="99"/>
      <c r="P84" s="3"/>
      <c r="Q84" s="3"/>
    </row>
    <row r="85" spans="1:17" ht="14.25" customHeight="1" x14ac:dyDescent="0.25">
      <c r="A85" s="100" t="s">
        <v>11</v>
      </c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3"/>
      <c r="Q85" s="3"/>
    </row>
    <row r="86" spans="1:17" ht="15.6" customHeight="1" x14ac:dyDescent="0.25">
      <c r="A86" s="83" t="s">
        <v>12</v>
      </c>
      <c r="B86" s="84"/>
      <c r="C86" s="84"/>
      <c r="D86" s="84"/>
      <c r="E86" s="84"/>
      <c r="F86" s="84"/>
      <c r="G86" s="84"/>
      <c r="H86" s="84"/>
      <c r="I86" s="85"/>
      <c r="J86" s="7">
        <v>110</v>
      </c>
      <c r="K86" s="8">
        <v>0.52</v>
      </c>
      <c r="L86" s="8">
        <v>0.52</v>
      </c>
      <c r="M86" s="8">
        <v>12.74</v>
      </c>
      <c r="N86" s="8">
        <f t="shared" ref="N86:N89" si="6">(K86+M86)*4+(L86*9)</f>
        <v>57.72</v>
      </c>
      <c r="O86" s="9">
        <v>338</v>
      </c>
      <c r="P86" s="3"/>
      <c r="Q86" s="3"/>
    </row>
    <row r="87" spans="1:17" ht="28.9" customHeight="1" x14ac:dyDescent="0.25">
      <c r="A87" s="83" t="s">
        <v>50</v>
      </c>
      <c r="B87" s="84"/>
      <c r="C87" s="84"/>
      <c r="D87" s="84"/>
      <c r="E87" s="84"/>
      <c r="F87" s="84"/>
      <c r="G87" s="84"/>
      <c r="H87" s="84"/>
      <c r="I87" s="85"/>
      <c r="J87" s="10">
        <v>160</v>
      </c>
      <c r="K87" s="11">
        <v>11.71</v>
      </c>
      <c r="L87" s="11">
        <v>14.9</v>
      </c>
      <c r="M87" s="11">
        <v>39.72</v>
      </c>
      <c r="N87" s="8">
        <f t="shared" si="6"/>
        <v>339.82</v>
      </c>
      <c r="O87" s="9">
        <v>219</v>
      </c>
      <c r="P87" s="3"/>
      <c r="Q87" s="3"/>
    </row>
    <row r="88" spans="1:17" ht="17.45" customHeight="1" x14ac:dyDescent="0.25">
      <c r="A88" s="86" t="s">
        <v>14</v>
      </c>
      <c r="B88" s="87"/>
      <c r="C88" s="87"/>
      <c r="D88" s="87"/>
      <c r="E88" s="87"/>
      <c r="F88" s="87"/>
      <c r="G88" s="87"/>
      <c r="H88" s="87"/>
      <c r="I88" s="88"/>
      <c r="J88" s="14">
        <v>30</v>
      </c>
      <c r="K88" s="14">
        <v>3.05</v>
      </c>
      <c r="L88" s="14">
        <v>0.4</v>
      </c>
      <c r="M88" s="14">
        <v>0.84</v>
      </c>
      <c r="N88" s="8">
        <f t="shared" si="6"/>
        <v>19.16</v>
      </c>
      <c r="O88" s="14" t="s">
        <v>15</v>
      </c>
      <c r="P88" s="3"/>
      <c r="Q88" s="3"/>
    </row>
    <row r="89" spans="1:17" ht="16.149999999999999" customHeight="1" x14ac:dyDescent="0.25">
      <c r="A89" s="86" t="s">
        <v>51</v>
      </c>
      <c r="B89" s="87"/>
      <c r="C89" s="87"/>
      <c r="D89" s="87"/>
      <c r="E89" s="87"/>
      <c r="F89" s="87"/>
      <c r="G89" s="87"/>
      <c r="H89" s="87"/>
      <c r="I89" s="88"/>
      <c r="J89" s="10">
        <v>200</v>
      </c>
      <c r="K89" s="10">
        <v>0.12</v>
      </c>
      <c r="L89" s="10">
        <v>0.02</v>
      </c>
      <c r="M89" s="10">
        <v>13.7</v>
      </c>
      <c r="N89" s="8">
        <f t="shared" si="6"/>
        <v>55.459999999999994</v>
      </c>
      <c r="O89" s="9">
        <v>377</v>
      </c>
      <c r="P89" s="3"/>
      <c r="Q89" s="3"/>
    </row>
    <row r="90" spans="1:17" ht="16.149999999999999" customHeight="1" x14ac:dyDescent="0.25">
      <c r="A90" s="89" t="s">
        <v>19</v>
      </c>
      <c r="B90" s="90"/>
      <c r="C90" s="90"/>
      <c r="D90" s="90"/>
      <c r="E90" s="90"/>
      <c r="F90" s="90"/>
      <c r="G90" s="90"/>
      <c r="H90" s="90"/>
      <c r="I90" s="91"/>
      <c r="J90" s="16">
        <f>SUM(J86:J89)</f>
        <v>500</v>
      </c>
      <c r="K90" s="16">
        <f>SUM(K86:K89)</f>
        <v>15.4</v>
      </c>
      <c r="L90" s="16">
        <f>SUM(L86:L89)</f>
        <v>15.84</v>
      </c>
      <c r="M90" s="16">
        <f>SUM(M86:M89)</f>
        <v>67</v>
      </c>
      <c r="N90" s="16">
        <f>SUM(N86:N89)</f>
        <v>472.15999999999997</v>
      </c>
      <c r="O90" s="37" t="s">
        <v>27</v>
      </c>
      <c r="P90" s="3"/>
      <c r="Q90" s="3"/>
    </row>
    <row r="91" spans="1:17" ht="12.75" customHeight="1" x14ac:dyDescent="0.25">
      <c r="A91" s="96" t="s">
        <v>20</v>
      </c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3"/>
      <c r="Q91" s="3"/>
    </row>
    <row r="92" spans="1:17" ht="18.600000000000001" customHeight="1" x14ac:dyDescent="0.25">
      <c r="A92" s="83" t="s">
        <v>52</v>
      </c>
      <c r="B92" s="84"/>
      <c r="C92" s="84"/>
      <c r="D92" s="84"/>
      <c r="E92" s="84"/>
      <c r="F92" s="84"/>
      <c r="G92" s="84"/>
      <c r="H92" s="84"/>
      <c r="I92" s="85"/>
      <c r="J92" s="18">
        <v>60</v>
      </c>
      <c r="K92" s="38">
        <v>1.05</v>
      </c>
      <c r="L92" s="38">
        <v>2.1</v>
      </c>
      <c r="M92" s="38">
        <v>3.05</v>
      </c>
      <c r="N92" s="8">
        <f t="shared" ref="N92:N96" si="7">(K92+M92)*4+(L92*9)</f>
        <v>35.299999999999997</v>
      </c>
      <c r="O92" s="9">
        <v>24</v>
      </c>
      <c r="P92" s="3"/>
      <c r="Q92" s="3"/>
    </row>
    <row r="93" spans="1:17" ht="16.899999999999999" customHeight="1" x14ac:dyDescent="0.25">
      <c r="A93" s="83" t="s">
        <v>53</v>
      </c>
      <c r="B93" s="84"/>
      <c r="C93" s="84"/>
      <c r="D93" s="84"/>
      <c r="E93" s="84"/>
      <c r="F93" s="84"/>
      <c r="G93" s="84"/>
      <c r="H93" s="84"/>
      <c r="I93" s="85"/>
      <c r="J93" s="39">
        <v>200</v>
      </c>
      <c r="K93" s="40">
        <v>3.86</v>
      </c>
      <c r="L93" s="40">
        <v>4.12</v>
      </c>
      <c r="M93" s="40">
        <v>15.85</v>
      </c>
      <c r="N93" s="8">
        <f t="shared" si="7"/>
        <v>115.92</v>
      </c>
      <c r="O93" s="9">
        <v>478</v>
      </c>
      <c r="P93" s="3"/>
      <c r="Q93" s="3"/>
    </row>
    <row r="94" spans="1:17" ht="16.149999999999999" customHeight="1" x14ac:dyDescent="0.25">
      <c r="A94" s="83" t="s">
        <v>54</v>
      </c>
      <c r="B94" s="84"/>
      <c r="C94" s="84"/>
      <c r="D94" s="84"/>
      <c r="E94" s="84"/>
      <c r="F94" s="84"/>
      <c r="G94" s="84"/>
      <c r="H94" s="84"/>
      <c r="I94" s="85"/>
      <c r="J94" s="9">
        <v>180</v>
      </c>
      <c r="K94" s="9">
        <v>6.91</v>
      </c>
      <c r="L94" s="9">
        <v>9.1</v>
      </c>
      <c r="M94" s="9">
        <v>41.38</v>
      </c>
      <c r="N94" s="8">
        <f t="shared" si="7"/>
        <v>275.06</v>
      </c>
      <c r="O94" s="9">
        <v>291</v>
      </c>
      <c r="P94" s="3"/>
      <c r="Q94" s="3"/>
    </row>
    <row r="95" spans="1:17" ht="17.45" customHeight="1" x14ac:dyDescent="0.25">
      <c r="A95" s="86" t="s">
        <v>25</v>
      </c>
      <c r="B95" s="87"/>
      <c r="C95" s="87"/>
      <c r="D95" s="87"/>
      <c r="E95" s="87"/>
      <c r="F95" s="87"/>
      <c r="G95" s="87"/>
      <c r="H95" s="87"/>
      <c r="I95" s="88"/>
      <c r="J95" s="10">
        <v>200</v>
      </c>
      <c r="K95" s="10">
        <v>0.66</v>
      </c>
      <c r="L95" s="10">
        <v>0.08</v>
      </c>
      <c r="M95" s="10">
        <v>20.100000000000001</v>
      </c>
      <c r="N95" s="8">
        <f t="shared" si="7"/>
        <v>83.76</v>
      </c>
      <c r="O95" s="9">
        <v>349</v>
      </c>
      <c r="P95" s="3"/>
      <c r="Q95" s="3"/>
    </row>
    <row r="96" spans="1:17" ht="16.899999999999999" customHeight="1" x14ac:dyDescent="0.25">
      <c r="A96" s="102" t="s">
        <v>55</v>
      </c>
      <c r="B96" s="103"/>
      <c r="C96" s="103"/>
      <c r="D96" s="103"/>
      <c r="E96" s="103"/>
      <c r="F96" s="103"/>
      <c r="G96" s="103"/>
      <c r="H96" s="103"/>
      <c r="I96" s="104"/>
      <c r="J96" s="14">
        <v>30</v>
      </c>
      <c r="K96" s="14">
        <v>3.16</v>
      </c>
      <c r="L96" s="14">
        <v>0.4</v>
      </c>
      <c r="M96" s="14">
        <v>0.84</v>
      </c>
      <c r="N96" s="8">
        <f t="shared" si="7"/>
        <v>19.600000000000001</v>
      </c>
      <c r="O96" s="14" t="s">
        <v>15</v>
      </c>
      <c r="P96" s="3"/>
      <c r="Q96" s="3"/>
    </row>
    <row r="97" spans="1:17" ht="21" customHeight="1" x14ac:dyDescent="0.25">
      <c r="A97" s="89" t="s">
        <v>19</v>
      </c>
      <c r="B97" s="90"/>
      <c r="C97" s="90"/>
      <c r="D97" s="90"/>
      <c r="E97" s="90"/>
      <c r="F97" s="90"/>
      <c r="G97" s="90"/>
      <c r="H97" s="90"/>
      <c r="I97" s="91"/>
      <c r="J97" s="16">
        <f>J91+J92+J93+J94+J95+J101+J96</f>
        <v>730</v>
      </c>
      <c r="K97" s="16">
        <f>K91+K92+K93+K94+K95+K101+K96</f>
        <v>26.970000000000002</v>
      </c>
      <c r="L97" s="16">
        <f>L91+L92+L93+L94+L95+L101+L96</f>
        <v>27.65</v>
      </c>
      <c r="M97" s="16">
        <f>M91+M92+M93+M94+M95+M101+M96</f>
        <v>117.27</v>
      </c>
      <c r="N97" s="16">
        <f>N91+N92+N93+N94+N95+N101+N96</f>
        <v>825.81</v>
      </c>
      <c r="O97" s="14"/>
      <c r="P97" s="3"/>
      <c r="Q97" s="3"/>
    </row>
    <row r="98" spans="1:17" ht="18.600000000000001" customHeight="1" x14ac:dyDescent="0.25">
      <c r="A98" s="97" t="s">
        <v>28</v>
      </c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3"/>
      <c r="Q98" s="3"/>
    </row>
    <row r="99" spans="1:17" ht="25.7" customHeight="1" x14ac:dyDescent="0.25">
      <c r="A99" s="93" t="s">
        <v>3</v>
      </c>
      <c r="B99" s="94"/>
      <c r="C99" s="94"/>
      <c r="D99" s="94"/>
      <c r="E99" s="94"/>
      <c r="F99" s="94"/>
      <c r="G99" s="94"/>
      <c r="H99" s="94"/>
      <c r="I99" s="95"/>
      <c r="J99" s="99" t="s">
        <v>4</v>
      </c>
      <c r="K99" s="99" t="s">
        <v>5</v>
      </c>
      <c r="L99" s="99"/>
      <c r="M99" s="99"/>
      <c r="N99" s="99" t="s">
        <v>33</v>
      </c>
      <c r="O99" s="99" t="s">
        <v>7</v>
      </c>
      <c r="P99" s="3"/>
      <c r="Q99" s="3"/>
    </row>
    <row r="100" spans="1:17" ht="19.5" customHeight="1" x14ac:dyDescent="0.25">
      <c r="A100" s="96"/>
      <c r="B100" s="97"/>
      <c r="C100" s="97"/>
      <c r="D100" s="97"/>
      <c r="E100" s="97"/>
      <c r="F100" s="97"/>
      <c r="G100" s="97"/>
      <c r="H100" s="97"/>
      <c r="I100" s="98"/>
      <c r="J100" s="99"/>
      <c r="K100" s="6" t="s">
        <v>8</v>
      </c>
      <c r="L100" s="6" t="s">
        <v>9</v>
      </c>
      <c r="M100" s="6" t="s">
        <v>10</v>
      </c>
      <c r="N100" s="99"/>
      <c r="O100" s="99"/>
      <c r="P100" s="3"/>
      <c r="Q100" s="3"/>
    </row>
    <row r="101" spans="1:17" ht="18" customHeight="1" x14ac:dyDescent="0.25">
      <c r="A101" s="86" t="s">
        <v>56</v>
      </c>
      <c r="B101" s="87"/>
      <c r="C101" s="87"/>
      <c r="D101" s="87"/>
      <c r="E101" s="87"/>
      <c r="F101" s="87"/>
      <c r="G101" s="87"/>
      <c r="H101" s="87"/>
      <c r="I101" s="88"/>
      <c r="J101" s="14">
        <v>60</v>
      </c>
      <c r="K101" s="9">
        <v>11.33</v>
      </c>
      <c r="L101" s="9">
        <v>11.85</v>
      </c>
      <c r="M101" s="9">
        <v>36.049999999999997</v>
      </c>
      <c r="N101" s="8">
        <f>(K101+M101)*4+(L101*9)</f>
        <v>296.16999999999996</v>
      </c>
      <c r="O101" s="15" t="s">
        <v>57</v>
      </c>
      <c r="P101" s="3"/>
      <c r="Q101" s="3"/>
    </row>
    <row r="102" spans="1:17" s="30" customFormat="1" ht="16.899999999999999" customHeight="1" x14ac:dyDescent="0.25">
      <c r="A102" s="83" t="s">
        <v>45</v>
      </c>
      <c r="B102" s="84"/>
      <c r="C102" s="84"/>
      <c r="D102" s="84"/>
      <c r="E102" s="84"/>
      <c r="F102" s="84"/>
      <c r="G102" s="84"/>
      <c r="H102" s="84"/>
      <c r="I102" s="85"/>
      <c r="J102" s="9">
        <v>200</v>
      </c>
      <c r="K102" s="9">
        <v>0.2</v>
      </c>
      <c r="L102" s="9">
        <v>0</v>
      </c>
      <c r="M102" s="9">
        <v>14.2</v>
      </c>
      <c r="N102" s="8">
        <f>(K102+M102)*4+(L102*9)</f>
        <v>57.599999999999994</v>
      </c>
      <c r="O102" s="9">
        <v>685</v>
      </c>
      <c r="P102" s="41"/>
      <c r="Q102" s="3"/>
    </row>
    <row r="103" spans="1:17" ht="18" customHeight="1" x14ac:dyDescent="0.25">
      <c r="A103" s="126" t="s">
        <v>19</v>
      </c>
      <c r="B103" s="127"/>
      <c r="C103" s="127"/>
      <c r="D103" s="127"/>
      <c r="E103" s="127"/>
      <c r="F103" s="127"/>
      <c r="G103" s="127"/>
      <c r="H103" s="127"/>
      <c r="I103" s="128"/>
      <c r="J103" s="42">
        <f>SUM(J101:J102)</f>
        <v>260</v>
      </c>
      <c r="K103" s="42">
        <f>SUM(K101:K102)</f>
        <v>11.53</v>
      </c>
      <c r="L103" s="42">
        <f>SUM(L101:L102)</f>
        <v>11.85</v>
      </c>
      <c r="M103" s="42">
        <f>SUM(M101:M102)</f>
        <v>50.25</v>
      </c>
      <c r="N103" s="42">
        <f>SUM(N101:N102)</f>
        <v>353.77</v>
      </c>
      <c r="O103" s="13" t="s">
        <v>27</v>
      </c>
      <c r="P103" s="3"/>
      <c r="Q103" s="3"/>
    </row>
    <row r="104" spans="1:17" s="43" customFormat="1" ht="16.899999999999999" customHeight="1" x14ac:dyDescent="0.25">
      <c r="A104" s="130" t="s">
        <v>31</v>
      </c>
      <c r="B104" s="130"/>
      <c r="C104" s="130"/>
      <c r="D104" s="130"/>
      <c r="E104" s="130"/>
      <c r="F104" s="130"/>
      <c r="G104" s="130"/>
      <c r="H104" s="130"/>
      <c r="I104" s="130"/>
      <c r="J104" s="6">
        <f>J103+J97+J90</f>
        <v>1490</v>
      </c>
      <c r="K104" s="6">
        <f>K103+K97+K90</f>
        <v>53.9</v>
      </c>
      <c r="L104" s="6">
        <f>L103+L97+L90</f>
        <v>55.34</v>
      </c>
      <c r="M104" s="6">
        <f>M103+M97+M90</f>
        <v>234.51999999999998</v>
      </c>
      <c r="N104" s="6">
        <f>N103+N97+N90</f>
        <v>1651.7399999999998</v>
      </c>
      <c r="O104" s="6"/>
      <c r="P104" s="44"/>
      <c r="Q104" s="45"/>
    </row>
    <row r="105" spans="1:17" s="43" customFormat="1" ht="16.899999999999999" customHeight="1" x14ac:dyDescent="0.25">
      <c r="A105" s="46"/>
      <c r="B105" s="46"/>
      <c r="C105" s="46"/>
      <c r="D105" s="46"/>
      <c r="E105" s="46"/>
      <c r="F105" s="46"/>
      <c r="G105" s="46"/>
      <c r="H105" s="46"/>
      <c r="I105" s="46"/>
      <c r="J105" s="47"/>
      <c r="K105" s="47"/>
      <c r="L105" s="47"/>
      <c r="M105" s="47"/>
      <c r="N105" s="47"/>
      <c r="O105" s="47"/>
      <c r="P105" s="44"/>
      <c r="Q105" s="45"/>
    </row>
    <row r="106" spans="1:17" s="43" customFormat="1" ht="16.899999999999999" customHeight="1" x14ac:dyDescent="0.25">
      <c r="A106" s="46"/>
      <c r="B106" s="46"/>
      <c r="C106" s="46"/>
      <c r="D106" s="46"/>
      <c r="E106" s="46"/>
      <c r="F106" s="46"/>
      <c r="G106" s="46"/>
      <c r="H106" s="46"/>
      <c r="I106" s="46"/>
      <c r="J106" s="47"/>
      <c r="K106" s="47"/>
      <c r="L106" s="47"/>
      <c r="M106" s="47"/>
      <c r="N106" s="47"/>
      <c r="O106" s="47"/>
      <c r="P106" s="44"/>
      <c r="Q106" s="45"/>
    </row>
    <row r="107" spans="1:17" s="43" customFormat="1" ht="16.899999999999999" customHeight="1" x14ac:dyDescent="0.25">
      <c r="A107" s="46"/>
      <c r="B107" s="46"/>
      <c r="C107" s="46"/>
      <c r="D107" s="46"/>
      <c r="E107" s="46"/>
      <c r="F107" s="46"/>
      <c r="G107" s="46"/>
      <c r="H107" s="46"/>
      <c r="I107" s="46"/>
      <c r="J107" s="47"/>
      <c r="K107" s="47"/>
      <c r="L107" s="47"/>
      <c r="M107" s="47"/>
      <c r="N107" s="47"/>
      <c r="O107" s="47"/>
      <c r="P107" s="44"/>
      <c r="Q107" s="45"/>
    </row>
    <row r="108" spans="1:17" s="43" customFormat="1" ht="16.899999999999999" customHeight="1" x14ac:dyDescent="0.25">
      <c r="A108" s="46"/>
      <c r="B108" s="46"/>
      <c r="C108" s="46"/>
      <c r="D108" s="46"/>
      <c r="E108" s="46"/>
      <c r="F108" s="46"/>
      <c r="G108" s="46"/>
      <c r="H108" s="46"/>
      <c r="I108" s="46"/>
      <c r="J108" s="47"/>
      <c r="K108" s="47"/>
      <c r="L108" s="47"/>
      <c r="M108" s="47"/>
      <c r="N108" s="47"/>
      <c r="O108" s="47"/>
      <c r="P108" s="44"/>
      <c r="Q108" s="45"/>
    </row>
    <row r="109" spans="1:17" s="43" customFormat="1" ht="16.899999999999999" customHeight="1" x14ac:dyDescent="0.25">
      <c r="A109" s="46"/>
      <c r="B109" s="46"/>
      <c r="C109" s="46"/>
      <c r="D109" s="46"/>
      <c r="E109" s="46"/>
      <c r="F109" s="46"/>
      <c r="G109" s="46"/>
      <c r="H109" s="46"/>
      <c r="I109" s="46"/>
      <c r="J109" s="47"/>
      <c r="K109" s="47"/>
      <c r="L109" s="47"/>
      <c r="M109" s="47"/>
      <c r="N109" s="47"/>
      <c r="O109" s="47"/>
      <c r="P109" s="44"/>
      <c r="Q109" s="45"/>
    </row>
    <row r="110" spans="1:17" s="43" customFormat="1" ht="16.899999999999999" customHeight="1" x14ac:dyDescent="0.25">
      <c r="A110" s="46"/>
      <c r="B110" s="46"/>
      <c r="C110" s="46"/>
      <c r="D110" s="46"/>
      <c r="E110" s="46"/>
      <c r="F110" s="46"/>
      <c r="G110" s="46"/>
      <c r="H110" s="46"/>
      <c r="I110" s="46"/>
      <c r="J110" s="47"/>
      <c r="K110" s="47"/>
      <c r="L110" s="47"/>
      <c r="M110" s="47"/>
      <c r="N110" s="47"/>
      <c r="O110" s="47"/>
      <c r="P110" s="44"/>
      <c r="Q110" s="45"/>
    </row>
    <row r="111" spans="1:17" ht="27" customHeight="1" x14ac:dyDescent="0.25">
      <c r="A111" s="116" t="s">
        <v>58</v>
      </c>
      <c r="B111" s="116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3"/>
      <c r="Q111" s="3"/>
    </row>
    <row r="112" spans="1:17" ht="25.7" customHeight="1" x14ac:dyDescent="0.25">
      <c r="A112" s="93" t="s">
        <v>3</v>
      </c>
      <c r="B112" s="94"/>
      <c r="C112" s="94"/>
      <c r="D112" s="94"/>
      <c r="E112" s="94"/>
      <c r="F112" s="94"/>
      <c r="G112" s="94"/>
      <c r="H112" s="94"/>
      <c r="I112" s="95"/>
      <c r="J112" s="99" t="s">
        <v>4</v>
      </c>
      <c r="K112" s="99" t="s">
        <v>5</v>
      </c>
      <c r="L112" s="99"/>
      <c r="M112" s="99"/>
      <c r="N112" s="99" t="s">
        <v>33</v>
      </c>
      <c r="O112" s="99" t="s">
        <v>7</v>
      </c>
      <c r="P112" s="3"/>
      <c r="Q112" s="3"/>
    </row>
    <row r="113" spans="1:17" ht="28.15" customHeight="1" x14ac:dyDescent="0.25">
      <c r="A113" s="96"/>
      <c r="B113" s="97"/>
      <c r="C113" s="97"/>
      <c r="D113" s="97"/>
      <c r="E113" s="97"/>
      <c r="F113" s="97"/>
      <c r="G113" s="97"/>
      <c r="H113" s="97"/>
      <c r="I113" s="98"/>
      <c r="J113" s="99"/>
      <c r="K113" s="6" t="s">
        <v>8</v>
      </c>
      <c r="L113" s="6" t="s">
        <v>9</v>
      </c>
      <c r="M113" s="6" t="s">
        <v>10</v>
      </c>
      <c r="N113" s="99"/>
      <c r="O113" s="99"/>
      <c r="P113" s="3"/>
      <c r="Q113" s="3"/>
    </row>
    <row r="114" spans="1:17" ht="14.25" customHeight="1" x14ac:dyDescent="0.25">
      <c r="A114" s="100" t="s">
        <v>11</v>
      </c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3"/>
      <c r="Q114" s="3"/>
    </row>
    <row r="115" spans="1:17" ht="16.899999999999999" customHeight="1" x14ac:dyDescent="0.25">
      <c r="A115" s="83" t="s">
        <v>59</v>
      </c>
      <c r="B115" s="84"/>
      <c r="C115" s="84"/>
      <c r="D115" s="84"/>
      <c r="E115" s="84"/>
      <c r="F115" s="84"/>
      <c r="G115" s="84"/>
      <c r="H115" s="84"/>
      <c r="I115" s="85"/>
      <c r="J115" s="9">
        <v>200</v>
      </c>
      <c r="K115" s="10">
        <v>8.08</v>
      </c>
      <c r="L115" s="10">
        <v>10</v>
      </c>
      <c r="M115" s="10">
        <v>23.12</v>
      </c>
      <c r="N115" s="8">
        <f t="shared" ref="N115:N118" si="8">(K115+M115)*4+(L115*9)</f>
        <v>214.8</v>
      </c>
      <c r="O115" s="9">
        <v>173</v>
      </c>
      <c r="P115" s="3"/>
      <c r="Q115" s="3"/>
    </row>
    <row r="116" spans="1:17" s="30" customFormat="1" ht="27" customHeight="1" x14ac:dyDescent="0.25">
      <c r="A116" s="86" t="s">
        <v>60</v>
      </c>
      <c r="B116" s="87"/>
      <c r="C116" s="87"/>
      <c r="D116" s="87"/>
      <c r="E116" s="87"/>
      <c r="F116" s="87"/>
      <c r="G116" s="87"/>
      <c r="H116" s="87"/>
      <c r="I116" s="88"/>
      <c r="J116" s="10">
        <v>60</v>
      </c>
      <c r="K116" s="12">
        <v>4.16</v>
      </c>
      <c r="L116" s="12">
        <v>5.42</v>
      </c>
      <c r="M116" s="12">
        <v>29.35</v>
      </c>
      <c r="N116" s="8">
        <f t="shared" si="8"/>
        <v>182.82000000000002</v>
      </c>
      <c r="O116" s="9" t="s">
        <v>61</v>
      </c>
      <c r="P116" s="3"/>
      <c r="Q116" s="3"/>
    </row>
    <row r="117" spans="1:17" ht="14.45" customHeight="1" x14ac:dyDescent="0.25">
      <c r="A117" s="102" t="s">
        <v>14</v>
      </c>
      <c r="B117" s="103"/>
      <c r="C117" s="103"/>
      <c r="D117" s="103"/>
      <c r="E117" s="103"/>
      <c r="F117" s="103"/>
      <c r="G117" s="103"/>
      <c r="H117" s="103"/>
      <c r="I117" s="104"/>
      <c r="J117" s="14">
        <v>30</v>
      </c>
      <c r="K117" s="14">
        <v>3.16</v>
      </c>
      <c r="L117" s="14">
        <v>0.4</v>
      </c>
      <c r="M117" s="14">
        <v>0.84</v>
      </c>
      <c r="N117" s="8">
        <f t="shared" si="8"/>
        <v>19.600000000000001</v>
      </c>
      <c r="O117" s="14" t="s">
        <v>15</v>
      </c>
      <c r="P117" s="3"/>
      <c r="Q117" s="3"/>
    </row>
    <row r="118" spans="1:17" ht="16.899999999999999" customHeight="1" x14ac:dyDescent="0.25">
      <c r="A118" s="102" t="s">
        <v>38</v>
      </c>
      <c r="B118" s="103"/>
      <c r="C118" s="103"/>
      <c r="D118" s="103"/>
      <c r="E118" s="103"/>
      <c r="F118" s="103"/>
      <c r="G118" s="103"/>
      <c r="H118" s="103"/>
      <c r="I118" s="104"/>
      <c r="J118" s="10">
        <v>200</v>
      </c>
      <c r="K118" s="10">
        <v>0.12</v>
      </c>
      <c r="L118" s="10">
        <v>0.02</v>
      </c>
      <c r="M118" s="10">
        <v>13.7</v>
      </c>
      <c r="N118" s="8">
        <f t="shared" si="8"/>
        <v>55.459999999999994</v>
      </c>
      <c r="O118" s="9">
        <v>377</v>
      </c>
      <c r="P118" s="3"/>
      <c r="Q118" s="3"/>
    </row>
    <row r="119" spans="1:17" ht="14.25" customHeight="1" x14ac:dyDescent="0.25">
      <c r="A119" s="89" t="s">
        <v>19</v>
      </c>
      <c r="B119" s="90"/>
      <c r="C119" s="90"/>
      <c r="D119" s="90"/>
      <c r="E119" s="90"/>
      <c r="F119" s="90"/>
      <c r="G119" s="90"/>
      <c r="H119" s="90"/>
      <c r="I119" s="91"/>
      <c r="J119" s="16">
        <v>500</v>
      </c>
      <c r="K119" s="16">
        <f>SUM(K115:K118)</f>
        <v>15.52</v>
      </c>
      <c r="L119" s="16">
        <f>SUM(L115:L118)</f>
        <v>15.84</v>
      </c>
      <c r="M119" s="16">
        <f>SUM(M115:M118)</f>
        <v>67.010000000000005</v>
      </c>
      <c r="N119" s="16">
        <f>SUM(N115:N118)</f>
        <v>472.68</v>
      </c>
      <c r="O119" s="48" t="s">
        <v>27</v>
      </c>
      <c r="P119" s="3"/>
      <c r="Q119" s="3"/>
    </row>
    <row r="120" spans="1:17" ht="14.25" customHeight="1" x14ac:dyDescent="0.25">
      <c r="A120" s="124" t="s">
        <v>20</v>
      </c>
      <c r="B120" s="125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3"/>
      <c r="Q120" s="3"/>
    </row>
    <row r="121" spans="1:17" ht="20.45" customHeight="1" x14ac:dyDescent="0.25">
      <c r="A121" s="83" t="s">
        <v>62</v>
      </c>
      <c r="B121" s="84"/>
      <c r="C121" s="84"/>
      <c r="D121" s="84"/>
      <c r="E121" s="84"/>
      <c r="F121" s="84"/>
      <c r="G121" s="84"/>
      <c r="H121" s="84"/>
      <c r="I121" s="85"/>
      <c r="J121" s="7">
        <v>60</v>
      </c>
      <c r="K121" s="8">
        <v>0.12</v>
      </c>
      <c r="L121" s="8">
        <v>2.1</v>
      </c>
      <c r="M121" s="8">
        <v>11.16</v>
      </c>
      <c r="N121" s="8">
        <f t="shared" ref="N121:N126" si="9">(K121+M121)*4+(L121*9)</f>
        <v>64.02</v>
      </c>
      <c r="O121" s="9">
        <v>46</v>
      </c>
      <c r="P121" s="3"/>
      <c r="Q121" s="3"/>
    </row>
    <row r="122" spans="1:17" ht="16.149999999999999" customHeight="1" x14ac:dyDescent="0.25">
      <c r="A122" s="83" t="s">
        <v>63</v>
      </c>
      <c r="B122" s="84"/>
      <c r="C122" s="84"/>
      <c r="D122" s="84"/>
      <c r="E122" s="84"/>
      <c r="F122" s="84"/>
      <c r="G122" s="84"/>
      <c r="H122" s="84"/>
      <c r="I122" s="85"/>
      <c r="J122" s="10">
        <v>200</v>
      </c>
      <c r="K122" s="11">
        <v>4.91</v>
      </c>
      <c r="L122" s="11">
        <v>11.4</v>
      </c>
      <c r="M122" s="11">
        <v>26.18</v>
      </c>
      <c r="N122" s="8">
        <f t="shared" si="9"/>
        <v>226.96</v>
      </c>
      <c r="O122" s="9">
        <v>95</v>
      </c>
      <c r="P122" s="3"/>
      <c r="Q122" s="3"/>
    </row>
    <row r="123" spans="1:17" ht="15.6" customHeight="1" x14ac:dyDescent="0.25">
      <c r="A123" s="83" t="s">
        <v>64</v>
      </c>
      <c r="B123" s="84"/>
      <c r="C123" s="84"/>
      <c r="D123" s="84"/>
      <c r="E123" s="84"/>
      <c r="F123" s="84"/>
      <c r="G123" s="84"/>
      <c r="H123" s="84"/>
      <c r="I123" s="85"/>
      <c r="J123" s="9">
        <v>150</v>
      </c>
      <c r="K123" s="12">
        <v>2.08</v>
      </c>
      <c r="L123" s="12">
        <v>3.36</v>
      </c>
      <c r="M123" s="12">
        <v>41.16</v>
      </c>
      <c r="N123" s="8">
        <f t="shared" si="9"/>
        <v>203.2</v>
      </c>
      <c r="O123" s="9">
        <v>146</v>
      </c>
      <c r="P123" s="3"/>
      <c r="Q123" s="3"/>
    </row>
    <row r="124" spans="1:17" ht="17.45" customHeight="1" x14ac:dyDescent="0.25">
      <c r="A124" s="83" t="s">
        <v>65</v>
      </c>
      <c r="B124" s="84"/>
      <c r="C124" s="84"/>
      <c r="D124" s="84"/>
      <c r="E124" s="84"/>
      <c r="F124" s="84"/>
      <c r="G124" s="84"/>
      <c r="H124" s="84"/>
      <c r="I124" s="85"/>
      <c r="J124" s="9">
        <v>90</v>
      </c>
      <c r="K124" s="12">
        <v>6.68</v>
      </c>
      <c r="L124" s="12">
        <v>8.4499999999999993</v>
      </c>
      <c r="M124" s="12">
        <v>5.92</v>
      </c>
      <c r="N124" s="8">
        <f t="shared" si="9"/>
        <v>126.44999999999999</v>
      </c>
      <c r="O124" s="9">
        <v>278</v>
      </c>
      <c r="P124" s="3"/>
      <c r="Q124" s="3"/>
    </row>
    <row r="125" spans="1:17" ht="17.45" customHeight="1" x14ac:dyDescent="0.25">
      <c r="A125" s="117" t="s">
        <v>14</v>
      </c>
      <c r="B125" s="118"/>
      <c r="C125" s="118"/>
      <c r="D125" s="118"/>
      <c r="E125" s="118"/>
      <c r="F125" s="118"/>
      <c r="G125" s="118"/>
      <c r="H125" s="118"/>
      <c r="I125" s="119"/>
      <c r="J125" s="14">
        <v>30</v>
      </c>
      <c r="K125" s="14">
        <v>3.16</v>
      </c>
      <c r="L125" s="14">
        <v>0.4</v>
      </c>
      <c r="M125" s="14">
        <v>0.84</v>
      </c>
      <c r="N125" s="8">
        <f t="shared" si="9"/>
        <v>19.600000000000001</v>
      </c>
      <c r="O125" s="14" t="s">
        <v>15</v>
      </c>
      <c r="P125" s="3"/>
      <c r="Q125" s="3"/>
    </row>
    <row r="126" spans="1:17" ht="15.6" customHeight="1" x14ac:dyDescent="0.25">
      <c r="A126" s="102" t="s">
        <v>30</v>
      </c>
      <c r="B126" s="103"/>
      <c r="C126" s="103"/>
      <c r="D126" s="103"/>
      <c r="E126" s="103"/>
      <c r="F126" s="103"/>
      <c r="G126" s="103"/>
      <c r="H126" s="103"/>
      <c r="I126" s="104"/>
      <c r="J126" s="14">
        <v>200</v>
      </c>
      <c r="K126" s="14">
        <v>10</v>
      </c>
      <c r="L126" s="14">
        <v>2</v>
      </c>
      <c r="M126" s="14">
        <v>32</v>
      </c>
      <c r="N126" s="8">
        <f t="shared" si="9"/>
        <v>186</v>
      </c>
      <c r="O126" s="14">
        <v>389</v>
      </c>
      <c r="P126" s="3"/>
      <c r="Q126" s="3"/>
    </row>
    <row r="127" spans="1:17" ht="17.45" customHeight="1" x14ac:dyDescent="0.25">
      <c r="A127" s="105" t="s">
        <v>19</v>
      </c>
      <c r="B127" s="105"/>
      <c r="C127" s="105"/>
      <c r="D127" s="105"/>
      <c r="E127" s="105"/>
      <c r="F127" s="105"/>
      <c r="G127" s="105"/>
      <c r="H127" s="105"/>
      <c r="I127" s="105"/>
      <c r="J127" s="6">
        <f>SUM(J121:J126)</f>
        <v>730</v>
      </c>
      <c r="K127" s="6">
        <f>SUM(K121:K126)</f>
        <v>26.95</v>
      </c>
      <c r="L127" s="6">
        <f>SUM(L121:L126)</f>
        <v>27.709999999999997</v>
      </c>
      <c r="M127" s="6">
        <f>SUM(M121:M126)</f>
        <v>117.26</v>
      </c>
      <c r="N127" s="6">
        <f>SUM(N121:N126)</f>
        <v>826.23</v>
      </c>
      <c r="O127" s="21"/>
      <c r="P127" s="3"/>
      <c r="Q127" s="3"/>
    </row>
    <row r="128" spans="1:17" ht="17.45" customHeight="1" x14ac:dyDescent="0.25">
      <c r="A128" s="49"/>
      <c r="B128" s="49"/>
      <c r="C128" s="49"/>
      <c r="D128" s="49"/>
      <c r="E128" s="49"/>
      <c r="F128" s="49"/>
      <c r="G128" s="49"/>
      <c r="H128" s="49"/>
      <c r="I128" s="49"/>
      <c r="J128" s="47"/>
      <c r="K128" s="47"/>
      <c r="L128" s="47"/>
      <c r="M128" s="47"/>
      <c r="N128" s="47"/>
      <c r="O128" s="29"/>
      <c r="P128" s="3"/>
      <c r="Q128" s="3"/>
    </row>
    <row r="129" spans="1:17" ht="12.95" customHeight="1" x14ac:dyDescent="0.25">
      <c r="A129" s="97" t="s">
        <v>28</v>
      </c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3"/>
      <c r="Q129" s="3"/>
    </row>
    <row r="130" spans="1:17" ht="25.7" customHeight="1" x14ac:dyDescent="0.25">
      <c r="A130" s="93" t="s">
        <v>3</v>
      </c>
      <c r="B130" s="94"/>
      <c r="C130" s="94"/>
      <c r="D130" s="94"/>
      <c r="E130" s="94"/>
      <c r="F130" s="94"/>
      <c r="G130" s="94"/>
      <c r="H130" s="94"/>
      <c r="I130" s="95"/>
      <c r="J130" s="99" t="s">
        <v>4</v>
      </c>
      <c r="K130" s="99" t="s">
        <v>5</v>
      </c>
      <c r="L130" s="99"/>
      <c r="M130" s="99"/>
      <c r="N130" s="99" t="s">
        <v>33</v>
      </c>
      <c r="O130" s="99" t="s">
        <v>7</v>
      </c>
      <c r="P130" s="3"/>
      <c r="Q130" s="3"/>
    </row>
    <row r="131" spans="1:17" ht="14.25" customHeight="1" x14ac:dyDescent="0.25">
      <c r="A131" s="96"/>
      <c r="B131" s="97"/>
      <c r="C131" s="97"/>
      <c r="D131" s="97"/>
      <c r="E131" s="97"/>
      <c r="F131" s="97"/>
      <c r="G131" s="97"/>
      <c r="H131" s="97"/>
      <c r="I131" s="98"/>
      <c r="J131" s="99"/>
      <c r="K131" s="6" t="s">
        <v>8</v>
      </c>
      <c r="L131" s="6" t="s">
        <v>9</v>
      </c>
      <c r="M131" s="6" t="s">
        <v>10</v>
      </c>
      <c r="N131" s="99"/>
      <c r="O131" s="99"/>
      <c r="P131" s="3"/>
      <c r="Q131" s="3"/>
    </row>
    <row r="132" spans="1:17" ht="14.45" customHeight="1" x14ac:dyDescent="0.25">
      <c r="A132" s="86" t="s">
        <v>66</v>
      </c>
      <c r="B132" s="87"/>
      <c r="C132" s="87"/>
      <c r="D132" s="87"/>
      <c r="E132" s="87"/>
      <c r="F132" s="87"/>
      <c r="G132" s="87"/>
      <c r="H132" s="87"/>
      <c r="I132" s="88"/>
      <c r="J132" s="14">
        <v>60</v>
      </c>
      <c r="K132" s="14">
        <v>11.23</v>
      </c>
      <c r="L132" s="14">
        <v>11.85</v>
      </c>
      <c r="M132" s="14">
        <v>31.95</v>
      </c>
      <c r="N132" s="8">
        <f t="shared" ref="N132:N133" si="10">(K132+M132)*4+(L132*9)</f>
        <v>279.37</v>
      </c>
      <c r="O132" s="14">
        <v>424</v>
      </c>
      <c r="P132" s="3"/>
      <c r="Q132" s="3"/>
    </row>
    <row r="133" spans="1:17" ht="16.149999999999999" customHeight="1" x14ac:dyDescent="0.25">
      <c r="A133" s="117" t="s">
        <v>67</v>
      </c>
      <c r="B133" s="118"/>
      <c r="C133" s="118"/>
      <c r="D133" s="118"/>
      <c r="E133" s="118"/>
      <c r="F133" s="118"/>
      <c r="G133" s="118"/>
      <c r="H133" s="118"/>
      <c r="I133" s="119"/>
      <c r="J133" s="14">
        <v>200</v>
      </c>
      <c r="K133" s="50">
        <v>0.2</v>
      </c>
      <c r="L133" s="50">
        <v>0</v>
      </c>
      <c r="M133" s="50">
        <v>18.3</v>
      </c>
      <c r="N133" s="8">
        <f t="shared" si="10"/>
        <v>74</v>
      </c>
      <c r="O133" s="14"/>
      <c r="P133" s="3"/>
      <c r="Q133" s="3"/>
    </row>
    <row r="134" spans="1:17" ht="17.45" customHeight="1" x14ac:dyDescent="0.25">
      <c r="A134" s="105" t="s">
        <v>19</v>
      </c>
      <c r="B134" s="105"/>
      <c r="C134" s="105"/>
      <c r="D134" s="105"/>
      <c r="E134" s="105"/>
      <c r="F134" s="105"/>
      <c r="G134" s="105"/>
      <c r="H134" s="105"/>
      <c r="I134" s="105"/>
      <c r="J134" s="6">
        <f>SUM(J132:J133)</f>
        <v>260</v>
      </c>
      <c r="K134" s="6">
        <f>SUM(K132:K133)</f>
        <v>11.43</v>
      </c>
      <c r="L134" s="6">
        <f>SUM(L132:L133)</f>
        <v>11.85</v>
      </c>
      <c r="M134" s="6">
        <f>SUM(M132:M133)</f>
        <v>50.25</v>
      </c>
      <c r="N134" s="6">
        <f>SUM(N132:N133)</f>
        <v>353.37</v>
      </c>
      <c r="O134" s="21"/>
      <c r="P134" s="3"/>
      <c r="Q134" s="3"/>
    </row>
    <row r="135" spans="1:17" ht="13.5" customHeight="1" x14ac:dyDescent="0.25">
      <c r="A135" s="130" t="s">
        <v>31</v>
      </c>
      <c r="B135" s="130"/>
      <c r="C135" s="130"/>
      <c r="D135" s="130"/>
      <c r="E135" s="130"/>
      <c r="F135" s="130"/>
      <c r="G135" s="130"/>
      <c r="H135" s="130"/>
      <c r="I135" s="130"/>
      <c r="J135" s="6">
        <f>J134+J127+J119</f>
        <v>1490</v>
      </c>
      <c r="K135" s="6">
        <f>K134+K127+K119</f>
        <v>53.899999999999991</v>
      </c>
      <c r="L135" s="6">
        <f>L134+L127+L119</f>
        <v>55.399999999999991</v>
      </c>
      <c r="M135" s="6">
        <f>M134+M127+M119</f>
        <v>234.51999999999998</v>
      </c>
      <c r="N135" s="6">
        <f>N134+N127+N119</f>
        <v>1652.28</v>
      </c>
      <c r="O135" s="51" t="s">
        <v>27</v>
      </c>
      <c r="P135" s="3"/>
      <c r="Q135" s="3"/>
    </row>
    <row r="136" spans="1:17" ht="13.5" customHeight="1" x14ac:dyDescent="0.25">
      <c r="A136" s="46"/>
      <c r="B136" s="46"/>
      <c r="C136" s="46"/>
      <c r="D136" s="46"/>
      <c r="E136" s="46"/>
      <c r="F136" s="46"/>
      <c r="G136" s="46"/>
      <c r="H136" s="46"/>
      <c r="I136" s="46"/>
      <c r="J136" s="47"/>
      <c r="K136" s="47"/>
      <c r="L136" s="47"/>
      <c r="M136" s="47"/>
      <c r="N136" s="47"/>
      <c r="O136" s="52"/>
      <c r="P136" s="3"/>
      <c r="Q136" s="3"/>
    </row>
    <row r="137" spans="1:17" ht="13.5" customHeight="1" x14ac:dyDescent="0.25">
      <c r="A137" s="46"/>
      <c r="B137" s="46"/>
      <c r="C137" s="46"/>
      <c r="D137" s="46"/>
      <c r="E137" s="46"/>
      <c r="F137" s="46"/>
      <c r="G137" s="46"/>
      <c r="H137" s="46"/>
      <c r="I137" s="46"/>
      <c r="J137" s="47"/>
      <c r="K137" s="47"/>
      <c r="L137" s="47"/>
      <c r="M137" s="47"/>
      <c r="N137" s="47"/>
      <c r="O137" s="52"/>
      <c r="P137" s="3"/>
      <c r="Q137" s="3"/>
    </row>
    <row r="138" spans="1:17" ht="13.5" customHeight="1" x14ac:dyDescent="0.25">
      <c r="A138" s="46"/>
      <c r="B138" s="46"/>
      <c r="C138" s="46"/>
      <c r="D138" s="46"/>
      <c r="E138" s="46"/>
      <c r="F138" s="46"/>
      <c r="G138" s="46"/>
      <c r="H138" s="46"/>
      <c r="I138" s="46"/>
      <c r="J138" s="47"/>
      <c r="K138" s="47"/>
      <c r="L138" s="47"/>
      <c r="M138" s="47"/>
      <c r="N138" s="47"/>
      <c r="O138" s="52"/>
      <c r="P138" s="3"/>
      <c r="Q138" s="3"/>
    </row>
    <row r="139" spans="1:17" ht="13.5" customHeight="1" x14ac:dyDescent="0.25">
      <c r="A139" s="46"/>
      <c r="B139" s="46"/>
      <c r="C139" s="46"/>
      <c r="D139" s="46"/>
      <c r="E139" s="46"/>
      <c r="F139" s="46"/>
      <c r="G139" s="46"/>
      <c r="H139" s="46"/>
      <c r="I139" s="46"/>
      <c r="J139" s="47"/>
      <c r="K139" s="47"/>
      <c r="L139" s="47"/>
      <c r="M139" s="47"/>
      <c r="N139" s="47"/>
      <c r="O139" s="52"/>
      <c r="P139" s="3"/>
      <c r="Q139" s="3"/>
    </row>
    <row r="140" spans="1:17" ht="13.5" customHeight="1" x14ac:dyDescent="0.25">
      <c r="A140" s="46"/>
      <c r="B140" s="46"/>
      <c r="C140" s="46"/>
      <c r="D140" s="46"/>
      <c r="E140" s="46"/>
      <c r="F140" s="46"/>
      <c r="G140" s="46"/>
      <c r="H140" s="46"/>
      <c r="I140" s="46"/>
      <c r="J140" s="47"/>
      <c r="K140" s="47"/>
      <c r="L140" s="47"/>
      <c r="M140" s="47"/>
      <c r="N140" s="47"/>
      <c r="O140" s="52"/>
      <c r="P140" s="3"/>
      <c r="Q140" s="3"/>
    </row>
    <row r="141" spans="1:17" ht="13.5" customHeight="1" x14ac:dyDescent="0.25">
      <c r="A141" s="46"/>
      <c r="B141" s="46"/>
      <c r="C141" s="46"/>
      <c r="D141" s="46"/>
      <c r="E141" s="46"/>
      <c r="F141" s="46"/>
      <c r="G141" s="46"/>
      <c r="H141" s="46"/>
      <c r="I141" s="46"/>
      <c r="J141" s="47"/>
      <c r="K141" s="47"/>
      <c r="L141" s="47"/>
      <c r="M141" s="47"/>
      <c r="N141" s="47"/>
      <c r="O141" s="52"/>
      <c r="P141" s="3"/>
      <c r="Q141" s="3"/>
    </row>
    <row r="142" spans="1:17" ht="13.5" customHeight="1" x14ac:dyDescent="0.25">
      <c r="A142" s="46"/>
      <c r="B142" s="46"/>
      <c r="C142" s="46"/>
      <c r="D142" s="46"/>
      <c r="E142" s="46"/>
      <c r="F142" s="46"/>
      <c r="G142" s="46"/>
      <c r="H142" s="46"/>
      <c r="I142" s="46"/>
      <c r="J142" s="47"/>
      <c r="K142" s="47"/>
      <c r="L142" s="47"/>
      <c r="M142" s="47"/>
      <c r="N142" s="47"/>
      <c r="O142" s="52"/>
      <c r="P142" s="3"/>
      <c r="Q142" s="3"/>
    </row>
    <row r="143" spans="1:17" ht="13.5" customHeight="1" x14ac:dyDescent="0.25">
      <c r="A143" s="46"/>
      <c r="B143" s="46"/>
      <c r="C143" s="46"/>
      <c r="D143" s="46"/>
      <c r="E143" s="46"/>
      <c r="F143" s="46"/>
      <c r="G143" s="46"/>
      <c r="H143" s="46"/>
      <c r="I143" s="46"/>
      <c r="J143" s="47"/>
      <c r="K143" s="47"/>
      <c r="L143" s="47"/>
      <c r="M143" s="47"/>
      <c r="N143" s="47"/>
      <c r="O143" s="52"/>
      <c r="P143" s="3"/>
      <c r="Q143" s="3"/>
    </row>
    <row r="144" spans="1:17" ht="34.15" customHeight="1" x14ac:dyDescent="0.25">
      <c r="A144" s="116" t="s">
        <v>68</v>
      </c>
      <c r="B144" s="116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3"/>
      <c r="Q144" s="3"/>
    </row>
    <row r="145" spans="1:17" ht="25.7" customHeight="1" x14ac:dyDescent="0.25">
      <c r="A145" s="93" t="s">
        <v>3</v>
      </c>
      <c r="B145" s="94"/>
      <c r="C145" s="94"/>
      <c r="D145" s="94"/>
      <c r="E145" s="94"/>
      <c r="F145" s="94"/>
      <c r="G145" s="94"/>
      <c r="H145" s="94"/>
      <c r="I145" s="95"/>
      <c r="J145" s="99" t="s">
        <v>4</v>
      </c>
      <c r="K145" s="99" t="s">
        <v>5</v>
      </c>
      <c r="L145" s="99"/>
      <c r="M145" s="99"/>
      <c r="N145" s="99" t="s">
        <v>33</v>
      </c>
      <c r="O145" s="99" t="s">
        <v>7</v>
      </c>
      <c r="P145" s="3"/>
      <c r="Q145" s="3"/>
    </row>
    <row r="146" spans="1:17" ht="14.25" customHeight="1" x14ac:dyDescent="0.25">
      <c r="A146" s="96"/>
      <c r="B146" s="97"/>
      <c r="C146" s="97"/>
      <c r="D146" s="97"/>
      <c r="E146" s="97"/>
      <c r="F146" s="97"/>
      <c r="G146" s="97"/>
      <c r="H146" s="97"/>
      <c r="I146" s="98"/>
      <c r="J146" s="99"/>
      <c r="K146" s="6" t="s">
        <v>8</v>
      </c>
      <c r="L146" s="6" t="s">
        <v>9</v>
      </c>
      <c r="M146" s="6" t="s">
        <v>10</v>
      </c>
      <c r="N146" s="99"/>
      <c r="O146" s="99"/>
      <c r="P146" s="3"/>
      <c r="Q146" s="3"/>
    </row>
    <row r="147" spans="1:17" ht="14.25" customHeight="1" x14ac:dyDescent="0.25">
      <c r="A147" s="100" t="s">
        <v>11</v>
      </c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3"/>
      <c r="Q147" s="3"/>
    </row>
    <row r="148" spans="1:17" ht="15.6" customHeight="1" x14ac:dyDescent="0.25">
      <c r="A148" s="83" t="s">
        <v>69</v>
      </c>
      <c r="B148" s="84"/>
      <c r="C148" s="84"/>
      <c r="D148" s="84"/>
      <c r="E148" s="84"/>
      <c r="F148" s="84"/>
      <c r="G148" s="84"/>
      <c r="H148" s="84"/>
      <c r="I148" s="85"/>
      <c r="J148" s="18">
        <v>40</v>
      </c>
      <c r="K148" s="8">
        <v>0.83</v>
      </c>
      <c r="L148" s="8">
        <v>2.11</v>
      </c>
      <c r="M148" s="8">
        <v>5.27</v>
      </c>
      <c r="N148" s="8">
        <f t="shared" ref="N148:N154" si="11">(K148+M148)*4+(L148*9)</f>
        <v>43.39</v>
      </c>
      <c r="O148" s="9">
        <v>48</v>
      </c>
      <c r="P148" s="3"/>
      <c r="Q148" s="3"/>
    </row>
    <row r="149" spans="1:17" ht="23.25" customHeight="1" x14ac:dyDescent="0.25">
      <c r="A149" s="83" t="s">
        <v>70</v>
      </c>
      <c r="B149" s="84"/>
      <c r="C149" s="84"/>
      <c r="D149" s="84"/>
      <c r="E149" s="84"/>
      <c r="F149" s="84"/>
      <c r="G149" s="84"/>
      <c r="H149" s="84"/>
      <c r="I149" s="85"/>
      <c r="J149" s="9">
        <v>180</v>
      </c>
      <c r="K149" s="8">
        <v>8.6</v>
      </c>
      <c r="L149" s="8">
        <v>7.9</v>
      </c>
      <c r="M149" s="8">
        <v>43.05</v>
      </c>
      <c r="N149" s="8">
        <f t="shared" si="11"/>
        <v>277.7</v>
      </c>
      <c r="O149" s="9">
        <v>423</v>
      </c>
      <c r="P149" s="3"/>
      <c r="Q149" s="3"/>
    </row>
    <row r="150" spans="1:17" ht="13.9" customHeight="1" x14ac:dyDescent="0.25">
      <c r="A150" s="86" t="s">
        <v>71</v>
      </c>
      <c r="B150" s="87"/>
      <c r="C150" s="87"/>
      <c r="D150" s="87"/>
      <c r="E150" s="87"/>
      <c r="F150" s="87"/>
      <c r="G150" s="87"/>
      <c r="H150" s="87"/>
      <c r="I150" s="88"/>
      <c r="J150" s="10">
        <v>10</v>
      </c>
      <c r="K150" s="10">
        <v>1.63</v>
      </c>
      <c r="L150" s="10">
        <v>1.6</v>
      </c>
      <c r="M150" s="10">
        <v>0</v>
      </c>
      <c r="N150" s="8">
        <f t="shared" si="11"/>
        <v>20.92</v>
      </c>
      <c r="O150" s="9">
        <v>15</v>
      </c>
      <c r="P150" s="3"/>
      <c r="Q150" s="3"/>
    </row>
    <row r="151" spans="1:17" ht="15.6" customHeight="1" x14ac:dyDescent="0.25">
      <c r="A151" s="83" t="s">
        <v>16</v>
      </c>
      <c r="B151" s="84"/>
      <c r="C151" s="84"/>
      <c r="D151" s="84"/>
      <c r="E151" s="84"/>
      <c r="F151" s="84"/>
      <c r="G151" s="84"/>
      <c r="H151" s="84"/>
      <c r="I151" s="85"/>
      <c r="J151" s="9">
        <v>10</v>
      </c>
      <c r="K151" s="10">
        <v>0.08</v>
      </c>
      <c r="L151" s="10">
        <v>3.25</v>
      </c>
      <c r="M151" s="10">
        <v>0.13</v>
      </c>
      <c r="N151" s="8">
        <f t="shared" si="11"/>
        <v>30.09</v>
      </c>
      <c r="O151" s="9">
        <v>14</v>
      </c>
      <c r="P151" s="3"/>
      <c r="Q151" s="3"/>
    </row>
    <row r="152" spans="1:17" ht="15.6" customHeight="1" x14ac:dyDescent="0.25">
      <c r="A152" s="83" t="s">
        <v>39</v>
      </c>
      <c r="B152" s="84"/>
      <c r="C152" s="84"/>
      <c r="D152" s="84"/>
      <c r="E152" s="84"/>
      <c r="F152" s="84"/>
      <c r="G152" s="84"/>
      <c r="H152" s="84"/>
      <c r="I152" s="85"/>
      <c r="J152" s="14">
        <v>30</v>
      </c>
      <c r="K152" s="14">
        <v>0.85</v>
      </c>
      <c r="L152" s="14">
        <v>0.33</v>
      </c>
      <c r="M152" s="14">
        <v>4.83</v>
      </c>
      <c r="N152" s="8">
        <f t="shared" si="11"/>
        <v>25.689999999999998</v>
      </c>
      <c r="O152" s="15" t="s">
        <v>40</v>
      </c>
      <c r="P152" s="3"/>
      <c r="Q152" s="3"/>
    </row>
    <row r="153" spans="1:17" ht="13.9" customHeight="1" x14ac:dyDescent="0.25">
      <c r="A153" s="83" t="s">
        <v>55</v>
      </c>
      <c r="B153" s="84"/>
      <c r="C153" s="84"/>
      <c r="D153" s="84"/>
      <c r="E153" s="84"/>
      <c r="F153" s="84"/>
      <c r="G153" s="84"/>
      <c r="H153" s="84"/>
      <c r="I153" s="85"/>
      <c r="J153" s="14">
        <v>30</v>
      </c>
      <c r="K153" s="14">
        <v>3.16</v>
      </c>
      <c r="L153" s="14">
        <v>0.4</v>
      </c>
      <c r="M153" s="14">
        <v>0.84</v>
      </c>
      <c r="N153" s="8">
        <f t="shared" si="11"/>
        <v>19.600000000000001</v>
      </c>
      <c r="O153" s="14" t="s">
        <v>15</v>
      </c>
      <c r="P153" s="3"/>
      <c r="Q153" s="3"/>
    </row>
    <row r="154" spans="1:17" ht="15.6" customHeight="1" x14ac:dyDescent="0.25">
      <c r="A154" s="86" t="s">
        <v>38</v>
      </c>
      <c r="B154" s="87"/>
      <c r="C154" s="87"/>
      <c r="D154" s="87"/>
      <c r="E154" s="87"/>
      <c r="F154" s="87"/>
      <c r="G154" s="87"/>
      <c r="H154" s="87"/>
      <c r="I154" s="88"/>
      <c r="J154" s="10">
        <v>200</v>
      </c>
      <c r="K154" s="10">
        <v>0.12</v>
      </c>
      <c r="L154" s="10">
        <v>0.02</v>
      </c>
      <c r="M154" s="10">
        <v>13.7</v>
      </c>
      <c r="N154" s="8">
        <f t="shared" si="11"/>
        <v>55.459999999999994</v>
      </c>
      <c r="O154" s="9">
        <v>377</v>
      </c>
      <c r="P154" s="3"/>
      <c r="Q154" s="3"/>
    </row>
    <row r="155" spans="1:17" s="53" customFormat="1" ht="14.25" customHeight="1" x14ac:dyDescent="0.25">
      <c r="A155" s="89" t="s">
        <v>19</v>
      </c>
      <c r="B155" s="90"/>
      <c r="C155" s="90"/>
      <c r="D155" s="90"/>
      <c r="E155" s="90"/>
      <c r="F155" s="90"/>
      <c r="G155" s="90"/>
      <c r="H155" s="90"/>
      <c r="I155" s="91"/>
      <c r="J155" s="16">
        <f>SUM(J148:J154)</f>
        <v>500</v>
      </c>
      <c r="K155" s="26">
        <f>SUM(K148:K154)</f>
        <v>15.269999999999998</v>
      </c>
      <c r="L155" s="26">
        <f t="shared" ref="L155:M155" si="12">SUM(L148:L154)</f>
        <v>15.61</v>
      </c>
      <c r="M155" s="26">
        <f t="shared" si="12"/>
        <v>67.819999999999993</v>
      </c>
      <c r="N155" s="26">
        <f>SUM(N148:N154)</f>
        <v>472.84999999999997</v>
      </c>
      <c r="O155" s="37" t="s">
        <v>27</v>
      </c>
      <c r="P155" s="3"/>
      <c r="Q155" s="3"/>
    </row>
    <row r="156" spans="1:17" s="53" customFormat="1" ht="14.25" customHeight="1" x14ac:dyDescent="0.25">
      <c r="A156" s="96" t="s">
        <v>20</v>
      </c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54"/>
      <c r="Q156" s="54"/>
    </row>
    <row r="157" spans="1:17" s="53" customFormat="1" ht="14.25" customHeight="1" x14ac:dyDescent="0.25">
      <c r="A157" s="83" t="s">
        <v>69</v>
      </c>
      <c r="B157" s="84"/>
      <c r="C157" s="84"/>
      <c r="D157" s="84"/>
      <c r="E157" s="84"/>
      <c r="F157" s="84"/>
      <c r="G157" s="84"/>
      <c r="H157" s="84"/>
      <c r="I157" s="85"/>
      <c r="J157" s="18">
        <v>60</v>
      </c>
      <c r="K157" s="8">
        <v>0.83</v>
      </c>
      <c r="L157" s="8">
        <v>2.11</v>
      </c>
      <c r="M157" s="8">
        <v>5.27</v>
      </c>
      <c r="N157" s="8">
        <f t="shared" ref="N157:N162" si="13">(K157+M157)*4+(L157*9)</f>
        <v>43.39</v>
      </c>
      <c r="O157" s="9">
        <v>48</v>
      </c>
      <c r="P157" s="54"/>
      <c r="Q157" s="54"/>
    </row>
    <row r="158" spans="1:17" s="53" customFormat="1" ht="16.149999999999999" customHeight="1" x14ac:dyDescent="0.25">
      <c r="A158" s="83" t="s">
        <v>72</v>
      </c>
      <c r="B158" s="84"/>
      <c r="C158" s="84"/>
      <c r="D158" s="84"/>
      <c r="E158" s="84"/>
      <c r="F158" s="84"/>
      <c r="G158" s="84"/>
      <c r="H158" s="84"/>
      <c r="I158" s="85"/>
      <c r="J158" s="9">
        <v>200</v>
      </c>
      <c r="K158" s="40">
        <v>5.37</v>
      </c>
      <c r="L158" s="40">
        <v>9.64</v>
      </c>
      <c r="M158" s="40">
        <v>24.64</v>
      </c>
      <c r="N158" s="8">
        <f t="shared" si="13"/>
        <v>206.8</v>
      </c>
      <c r="O158" s="9">
        <v>83</v>
      </c>
      <c r="P158" s="54"/>
      <c r="Q158" s="54"/>
    </row>
    <row r="159" spans="1:17" s="53" customFormat="1" ht="15.6" customHeight="1" x14ac:dyDescent="0.25">
      <c r="A159" s="83" t="s">
        <v>73</v>
      </c>
      <c r="B159" s="84"/>
      <c r="C159" s="84"/>
      <c r="D159" s="84"/>
      <c r="E159" s="84"/>
      <c r="F159" s="84"/>
      <c r="G159" s="84"/>
      <c r="H159" s="84"/>
      <c r="I159" s="85"/>
      <c r="J159" s="9">
        <v>90</v>
      </c>
      <c r="K159" s="9">
        <v>10.45</v>
      </c>
      <c r="L159" s="9">
        <v>9.85</v>
      </c>
      <c r="M159" s="9">
        <v>13.25</v>
      </c>
      <c r="N159" s="8">
        <f t="shared" si="13"/>
        <v>183.45</v>
      </c>
      <c r="O159" s="9">
        <v>260</v>
      </c>
      <c r="P159" s="54"/>
      <c r="Q159" s="54"/>
    </row>
    <row r="160" spans="1:17" s="53" customFormat="1" ht="14.45" customHeight="1" x14ac:dyDescent="0.25">
      <c r="A160" s="86" t="s">
        <v>74</v>
      </c>
      <c r="B160" s="87"/>
      <c r="C160" s="87"/>
      <c r="D160" s="87"/>
      <c r="E160" s="87"/>
      <c r="F160" s="87"/>
      <c r="G160" s="87"/>
      <c r="H160" s="87"/>
      <c r="I160" s="88"/>
      <c r="J160" s="10">
        <v>150</v>
      </c>
      <c r="K160" s="10">
        <v>6.48</v>
      </c>
      <c r="L160" s="10">
        <v>5.75</v>
      </c>
      <c r="M160" s="10">
        <v>41.25</v>
      </c>
      <c r="N160" s="8">
        <f t="shared" si="13"/>
        <v>242.67000000000002</v>
      </c>
      <c r="O160" s="21" t="s">
        <v>75</v>
      </c>
      <c r="P160" s="54"/>
      <c r="Q160" s="54"/>
    </row>
    <row r="161" spans="1:17" s="53" customFormat="1" ht="17.45" customHeight="1" x14ac:dyDescent="0.25">
      <c r="A161" s="102" t="s">
        <v>14</v>
      </c>
      <c r="B161" s="103"/>
      <c r="C161" s="103"/>
      <c r="D161" s="103"/>
      <c r="E161" s="103"/>
      <c r="F161" s="103"/>
      <c r="G161" s="103"/>
      <c r="H161" s="103"/>
      <c r="I161" s="104"/>
      <c r="J161" s="14">
        <v>30</v>
      </c>
      <c r="K161" s="14">
        <v>3.16</v>
      </c>
      <c r="L161" s="14">
        <v>0.4</v>
      </c>
      <c r="M161" s="14">
        <v>0.84</v>
      </c>
      <c r="N161" s="8">
        <f t="shared" si="13"/>
        <v>19.600000000000001</v>
      </c>
      <c r="O161" s="14" t="s">
        <v>15</v>
      </c>
      <c r="P161" s="54"/>
      <c r="Q161" s="54"/>
    </row>
    <row r="162" spans="1:17" s="53" customFormat="1" ht="16.899999999999999" customHeight="1" x14ac:dyDescent="0.25">
      <c r="A162" s="102" t="s">
        <v>25</v>
      </c>
      <c r="B162" s="103"/>
      <c r="C162" s="103"/>
      <c r="D162" s="103"/>
      <c r="E162" s="103"/>
      <c r="F162" s="103"/>
      <c r="G162" s="103"/>
      <c r="H162" s="103"/>
      <c r="I162" s="104"/>
      <c r="J162" s="14">
        <v>200</v>
      </c>
      <c r="K162" s="14">
        <v>0.66</v>
      </c>
      <c r="L162" s="14">
        <v>0.08</v>
      </c>
      <c r="M162" s="14">
        <v>32.020000000000003</v>
      </c>
      <c r="N162" s="55">
        <f t="shared" si="13"/>
        <v>131.44</v>
      </c>
      <c r="O162" s="14">
        <v>349</v>
      </c>
      <c r="P162" s="54"/>
      <c r="Q162" s="54"/>
    </row>
    <row r="163" spans="1:17" s="53" customFormat="1" ht="12" customHeight="1" x14ac:dyDescent="0.25">
      <c r="A163" s="105" t="s">
        <v>19</v>
      </c>
      <c r="B163" s="105"/>
      <c r="C163" s="105"/>
      <c r="D163" s="105"/>
      <c r="E163" s="105"/>
      <c r="F163" s="105"/>
      <c r="G163" s="105"/>
      <c r="H163" s="105"/>
      <c r="I163" s="105"/>
      <c r="J163" s="6">
        <f>SUM(J157:J162)</f>
        <v>730</v>
      </c>
      <c r="K163" s="6">
        <f>SUM(K157:K162)</f>
        <v>26.95</v>
      </c>
      <c r="L163" s="6">
        <f>SUM(L157:L162)</f>
        <v>27.83</v>
      </c>
      <c r="M163" s="6">
        <f>SUM(M157:M162)</f>
        <v>117.27000000000001</v>
      </c>
      <c r="N163" s="6">
        <f>SUM(N157:N162)</f>
        <v>827.34999999999991</v>
      </c>
      <c r="O163" s="9"/>
      <c r="P163" s="54"/>
      <c r="Q163" s="54"/>
    </row>
    <row r="164" spans="1:17" ht="16.899999999999999" customHeight="1" x14ac:dyDescent="0.25">
      <c r="A164" s="97" t="s">
        <v>76</v>
      </c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3"/>
      <c r="Q164" s="3"/>
    </row>
    <row r="165" spans="1:17" ht="25.7" customHeight="1" x14ac:dyDescent="0.25">
      <c r="A165" s="93" t="s">
        <v>3</v>
      </c>
      <c r="B165" s="94"/>
      <c r="C165" s="94"/>
      <c r="D165" s="94"/>
      <c r="E165" s="94"/>
      <c r="F165" s="94"/>
      <c r="G165" s="94"/>
      <c r="H165" s="94"/>
      <c r="I165" s="95"/>
      <c r="J165" s="99" t="s">
        <v>4</v>
      </c>
      <c r="K165" s="99" t="s">
        <v>5</v>
      </c>
      <c r="L165" s="99"/>
      <c r="M165" s="99"/>
      <c r="N165" s="99" t="s">
        <v>33</v>
      </c>
      <c r="O165" s="99" t="s">
        <v>7</v>
      </c>
      <c r="P165" s="3"/>
      <c r="Q165" s="3"/>
    </row>
    <row r="166" spans="1:17" ht="14.25" customHeight="1" x14ac:dyDescent="0.25">
      <c r="A166" s="96"/>
      <c r="B166" s="97"/>
      <c r="C166" s="97"/>
      <c r="D166" s="97"/>
      <c r="E166" s="97"/>
      <c r="F166" s="97"/>
      <c r="G166" s="97"/>
      <c r="H166" s="97"/>
      <c r="I166" s="98"/>
      <c r="J166" s="99"/>
      <c r="K166" s="6" t="s">
        <v>8</v>
      </c>
      <c r="L166" s="6" t="s">
        <v>9</v>
      </c>
      <c r="M166" s="6" t="s">
        <v>10</v>
      </c>
      <c r="N166" s="99"/>
      <c r="O166" s="99"/>
      <c r="P166" s="3"/>
      <c r="Q166" s="3"/>
    </row>
    <row r="167" spans="1:17" ht="13.15" customHeight="1" x14ac:dyDescent="0.25">
      <c r="A167" s="83" t="s">
        <v>77</v>
      </c>
      <c r="B167" s="84"/>
      <c r="C167" s="84"/>
      <c r="D167" s="84"/>
      <c r="E167" s="84"/>
      <c r="F167" s="84"/>
      <c r="G167" s="84"/>
      <c r="H167" s="84"/>
      <c r="I167" s="85"/>
      <c r="J167" s="14">
        <v>60</v>
      </c>
      <c r="K167" s="14">
        <v>11.33</v>
      </c>
      <c r="L167" s="14">
        <v>11.85</v>
      </c>
      <c r="M167" s="14">
        <v>31.95</v>
      </c>
      <c r="N167" s="8">
        <f t="shared" ref="N167:N168" si="14">(K167+M167)*4+(L167*9)</f>
        <v>279.77</v>
      </c>
      <c r="O167" s="14">
        <v>424</v>
      </c>
      <c r="P167" s="3"/>
      <c r="Q167" s="3"/>
    </row>
    <row r="168" spans="1:17" ht="15.6" customHeight="1" x14ac:dyDescent="0.25">
      <c r="A168" s="102" t="s">
        <v>78</v>
      </c>
      <c r="B168" s="103"/>
      <c r="C168" s="103"/>
      <c r="D168" s="103"/>
      <c r="E168" s="103"/>
      <c r="F168" s="103"/>
      <c r="G168" s="103"/>
      <c r="H168" s="103"/>
      <c r="I168" s="104"/>
      <c r="J168" s="50">
        <v>200</v>
      </c>
      <c r="K168" s="50">
        <v>0.2</v>
      </c>
      <c r="L168" s="50">
        <v>0</v>
      </c>
      <c r="M168" s="50">
        <v>18.3</v>
      </c>
      <c r="N168" s="55">
        <f t="shared" si="14"/>
        <v>74</v>
      </c>
      <c r="O168" s="14">
        <v>377</v>
      </c>
      <c r="P168" s="3"/>
      <c r="Q168" s="3"/>
    </row>
    <row r="169" spans="1:17" ht="19.149999999999999" customHeight="1" x14ac:dyDescent="0.25">
      <c r="A169" s="105" t="s">
        <v>19</v>
      </c>
      <c r="B169" s="105"/>
      <c r="C169" s="105"/>
      <c r="D169" s="105"/>
      <c r="E169" s="105"/>
      <c r="F169" s="105"/>
      <c r="G169" s="105"/>
      <c r="H169" s="105"/>
      <c r="I169" s="105"/>
      <c r="J169" s="6">
        <f>SUM(J167:J168)</f>
        <v>260</v>
      </c>
      <c r="K169" s="6">
        <f>SUM(K167:K168)</f>
        <v>11.53</v>
      </c>
      <c r="L169" s="6">
        <f>SUM(L167:L168)</f>
        <v>11.85</v>
      </c>
      <c r="M169" s="6">
        <f>SUM(M167:M168)</f>
        <v>50.25</v>
      </c>
      <c r="N169" s="6">
        <f>SUM(N167:N168)</f>
        <v>353.77</v>
      </c>
      <c r="O169" s="51" t="s">
        <v>27</v>
      </c>
      <c r="P169" s="3"/>
      <c r="Q169" s="3"/>
    </row>
    <row r="170" spans="1:17" ht="18" customHeight="1" x14ac:dyDescent="0.25">
      <c r="A170" s="105" t="s">
        <v>31</v>
      </c>
      <c r="B170" s="105"/>
      <c r="C170" s="105"/>
      <c r="D170" s="105"/>
      <c r="E170" s="105"/>
      <c r="F170" s="105"/>
      <c r="G170" s="105"/>
      <c r="H170" s="105"/>
      <c r="I170" s="105"/>
      <c r="J170" s="6">
        <f>J169+J163+J155</f>
        <v>1490</v>
      </c>
      <c r="K170" s="6">
        <f>K169+K163+K155</f>
        <v>53.749999999999993</v>
      </c>
      <c r="L170" s="6">
        <f>L169+L163+L155</f>
        <v>55.29</v>
      </c>
      <c r="M170" s="6">
        <f>M169+M163+M155</f>
        <v>235.34</v>
      </c>
      <c r="N170" s="6">
        <f>N169+N163+N155</f>
        <v>1653.9699999999998</v>
      </c>
      <c r="O170" s="56" t="s">
        <v>27</v>
      </c>
      <c r="P170" s="54"/>
      <c r="Q170" s="54"/>
    </row>
    <row r="171" spans="1:17" ht="18" customHeight="1" x14ac:dyDescent="0.25">
      <c r="A171" s="49"/>
      <c r="B171" s="49"/>
      <c r="C171" s="49"/>
      <c r="D171" s="49"/>
      <c r="E171" s="49"/>
      <c r="F171" s="49"/>
      <c r="G171" s="49"/>
      <c r="H171" s="49"/>
      <c r="I171" s="49"/>
      <c r="J171" s="47"/>
      <c r="K171" s="47"/>
      <c r="L171" s="47"/>
      <c r="M171" s="47"/>
      <c r="N171" s="47"/>
      <c r="O171" s="27"/>
      <c r="P171" s="54"/>
      <c r="Q171" s="54"/>
    </row>
    <row r="172" spans="1:17" ht="18" customHeight="1" x14ac:dyDescent="0.25">
      <c r="A172" s="49"/>
      <c r="B172" s="49"/>
      <c r="C172" s="49"/>
      <c r="D172" s="49"/>
      <c r="E172" s="49"/>
      <c r="F172" s="49"/>
      <c r="G172" s="49"/>
      <c r="H172" s="49"/>
      <c r="I172" s="49"/>
      <c r="J172" s="47"/>
      <c r="K172" s="47"/>
      <c r="L172" s="47"/>
      <c r="M172" s="47"/>
      <c r="N172" s="47"/>
      <c r="O172" s="27"/>
      <c r="P172" s="54"/>
      <c r="Q172" s="54"/>
    </row>
    <row r="173" spans="1:17" ht="18" customHeight="1" x14ac:dyDescent="0.25">
      <c r="A173" s="49"/>
      <c r="B173" s="49"/>
      <c r="C173" s="49"/>
      <c r="D173" s="49"/>
      <c r="E173" s="49"/>
      <c r="F173" s="49"/>
      <c r="G173" s="49"/>
      <c r="H173" s="49"/>
      <c r="I173" s="49"/>
      <c r="J173" s="47"/>
      <c r="K173" s="47"/>
      <c r="L173" s="47"/>
      <c r="M173" s="47"/>
      <c r="N173" s="47"/>
      <c r="O173" s="27"/>
      <c r="P173" s="54"/>
      <c r="Q173" s="54"/>
    </row>
    <row r="174" spans="1:17" ht="18" customHeight="1" x14ac:dyDescent="0.25">
      <c r="A174" s="49"/>
      <c r="B174" s="49"/>
      <c r="C174" s="49"/>
      <c r="D174" s="49"/>
      <c r="E174" s="49"/>
      <c r="F174" s="49"/>
      <c r="G174" s="49"/>
      <c r="H174" s="49"/>
      <c r="I174" s="49"/>
      <c r="J174" s="47"/>
      <c r="K174" s="47"/>
      <c r="L174" s="47"/>
      <c r="M174" s="47"/>
      <c r="N174" s="47"/>
      <c r="O174" s="27"/>
      <c r="P174" s="54"/>
      <c r="Q174" s="54"/>
    </row>
    <row r="175" spans="1:17" ht="18" customHeight="1" x14ac:dyDescent="0.25">
      <c r="A175" s="49"/>
      <c r="B175" s="49"/>
      <c r="C175" s="49"/>
      <c r="D175" s="49"/>
      <c r="E175" s="49"/>
      <c r="F175" s="49"/>
      <c r="G175" s="49"/>
      <c r="H175" s="49"/>
      <c r="I175" s="49"/>
      <c r="J175" s="47"/>
      <c r="K175" s="47"/>
      <c r="L175" s="47"/>
      <c r="M175" s="47"/>
      <c r="N175" s="47"/>
      <c r="O175" s="27"/>
      <c r="P175" s="54"/>
      <c r="Q175" s="54"/>
    </row>
    <row r="176" spans="1:17" ht="22.5" customHeight="1" x14ac:dyDescent="0.25">
      <c r="A176" s="49"/>
      <c r="B176" s="49"/>
      <c r="C176" s="49"/>
      <c r="D176" s="49"/>
      <c r="E176" s="49"/>
      <c r="F176" s="49"/>
      <c r="G176" s="49"/>
      <c r="H176" s="49"/>
      <c r="I176" s="49"/>
      <c r="J176" s="47"/>
      <c r="K176" s="47"/>
      <c r="L176" s="47"/>
      <c r="M176" s="47"/>
      <c r="N176" s="57"/>
      <c r="O176" s="52"/>
      <c r="P176" s="3"/>
      <c r="Q176" s="3"/>
    </row>
    <row r="177" spans="1:17" ht="27.6" customHeight="1" x14ac:dyDescent="0.25">
      <c r="A177" s="129"/>
      <c r="B177" s="129"/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</row>
    <row r="178" spans="1:17" ht="28.15" customHeight="1" x14ac:dyDescent="0.25">
      <c r="A178" s="116" t="s">
        <v>79</v>
      </c>
      <c r="B178" s="116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3"/>
      <c r="Q178" s="3"/>
    </row>
    <row r="179" spans="1:17" ht="25.7" customHeight="1" x14ac:dyDescent="0.25">
      <c r="A179" s="93" t="s">
        <v>3</v>
      </c>
      <c r="B179" s="94"/>
      <c r="C179" s="94"/>
      <c r="D179" s="94"/>
      <c r="E179" s="94"/>
      <c r="F179" s="94"/>
      <c r="G179" s="94"/>
      <c r="H179" s="94"/>
      <c r="I179" s="95"/>
      <c r="J179" s="99" t="s">
        <v>4</v>
      </c>
      <c r="K179" s="99" t="s">
        <v>5</v>
      </c>
      <c r="L179" s="99"/>
      <c r="M179" s="99"/>
      <c r="N179" s="99" t="s">
        <v>33</v>
      </c>
      <c r="O179" s="99" t="s">
        <v>7</v>
      </c>
      <c r="P179" s="3"/>
      <c r="Q179" s="3"/>
    </row>
    <row r="180" spans="1:17" ht="14.25" customHeight="1" x14ac:dyDescent="0.25">
      <c r="A180" s="96"/>
      <c r="B180" s="97"/>
      <c r="C180" s="97"/>
      <c r="D180" s="97"/>
      <c r="E180" s="97"/>
      <c r="F180" s="97"/>
      <c r="G180" s="97"/>
      <c r="H180" s="97"/>
      <c r="I180" s="98"/>
      <c r="J180" s="99"/>
      <c r="K180" s="6" t="s">
        <v>8</v>
      </c>
      <c r="L180" s="6" t="s">
        <v>9</v>
      </c>
      <c r="M180" s="6" t="s">
        <v>10</v>
      </c>
      <c r="N180" s="99"/>
      <c r="O180" s="99"/>
      <c r="P180" s="3"/>
      <c r="Q180" s="3"/>
    </row>
    <row r="181" spans="1:17" ht="15.75" customHeight="1" x14ac:dyDescent="0.25">
      <c r="A181" s="100" t="s">
        <v>11</v>
      </c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3"/>
      <c r="Q181" s="3"/>
    </row>
    <row r="182" spans="1:17" ht="12" customHeight="1" x14ac:dyDescent="0.25">
      <c r="A182" s="86" t="s">
        <v>80</v>
      </c>
      <c r="B182" s="87"/>
      <c r="C182" s="87"/>
      <c r="D182" s="87"/>
      <c r="E182" s="87"/>
      <c r="F182" s="87"/>
      <c r="G182" s="87"/>
      <c r="H182" s="87"/>
      <c r="I182" s="88"/>
      <c r="J182" s="9">
        <v>100</v>
      </c>
      <c r="K182" s="12">
        <v>0.52</v>
      </c>
      <c r="L182" s="12">
        <v>0.52</v>
      </c>
      <c r="M182" s="12">
        <v>12.74</v>
      </c>
      <c r="N182" s="8">
        <f t="shared" ref="N182:N186" si="15">(K182+M182)*4+(L182*9)</f>
        <v>57.72</v>
      </c>
      <c r="O182" s="9">
        <v>338</v>
      </c>
      <c r="P182" s="3"/>
      <c r="Q182" s="3"/>
    </row>
    <row r="183" spans="1:17" ht="15" customHeight="1" x14ac:dyDescent="0.25">
      <c r="A183" s="86" t="s">
        <v>81</v>
      </c>
      <c r="B183" s="87"/>
      <c r="C183" s="87"/>
      <c r="D183" s="87"/>
      <c r="E183" s="87"/>
      <c r="F183" s="87"/>
      <c r="G183" s="87"/>
      <c r="H183" s="87"/>
      <c r="I183" s="88"/>
      <c r="J183" s="9">
        <v>170</v>
      </c>
      <c r="K183" s="10">
        <v>12.07</v>
      </c>
      <c r="L183" s="10">
        <v>9.6300000000000008</v>
      </c>
      <c r="M183" s="10">
        <v>39.82</v>
      </c>
      <c r="N183" s="8">
        <f t="shared" si="15"/>
        <v>294.23</v>
      </c>
      <c r="O183" s="9">
        <v>205</v>
      </c>
      <c r="P183" s="3"/>
      <c r="Q183" s="3"/>
    </row>
    <row r="184" spans="1:17" ht="15.6" customHeight="1" x14ac:dyDescent="0.25">
      <c r="A184" s="83" t="s">
        <v>16</v>
      </c>
      <c r="B184" s="84"/>
      <c r="C184" s="84"/>
      <c r="D184" s="84"/>
      <c r="E184" s="84"/>
      <c r="F184" s="84"/>
      <c r="G184" s="84"/>
      <c r="H184" s="84"/>
      <c r="I184" s="85"/>
      <c r="J184" s="9">
        <v>10</v>
      </c>
      <c r="K184" s="10">
        <v>0.08</v>
      </c>
      <c r="L184" s="10">
        <v>5.25</v>
      </c>
      <c r="M184" s="10">
        <v>0.13</v>
      </c>
      <c r="N184" s="8">
        <f t="shared" si="15"/>
        <v>48.09</v>
      </c>
      <c r="O184" s="9">
        <v>14</v>
      </c>
      <c r="P184" s="3"/>
      <c r="Q184" s="3"/>
    </row>
    <row r="185" spans="1:17" ht="16.149999999999999" customHeight="1" x14ac:dyDescent="0.25">
      <c r="A185" s="86" t="s">
        <v>14</v>
      </c>
      <c r="B185" s="87"/>
      <c r="C185" s="87"/>
      <c r="D185" s="87"/>
      <c r="E185" s="87"/>
      <c r="F185" s="87"/>
      <c r="G185" s="87"/>
      <c r="H185" s="87"/>
      <c r="I185" s="88"/>
      <c r="J185" s="10">
        <v>30</v>
      </c>
      <c r="K185" s="10">
        <v>3.16</v>
      </c>
      <c r="L185" s="10">
        <v>0.4</v>
      </c>
      <c r="M185" s="10">
        <v>0.84</v>
      </c>
      <c r="N185" s="8">
        <f t="shared" si="15"/>
        <v>19.600000000000001</v>
      </c>
      <c r="O185" s="9" t="s">
        <v>15</v>
      </c>
      <c r="P185" s="3"/>
      <c r="Q185" s="3"/>
    </row>
    <row r="186" spans="1:17" ht="16.149999999999999" customHeight="1" x14ac:dyDescent="0.25">
      <c r="A186" s="102" t="s">
        <v>38</v>
      </c>
      <c r="B186" s="103"/>
      <c r="C186" s="103"/>
      <c r="D186" s="103"/>
      <c r="E186" s="103"/>
      <c r="F186" s="103"/>
      <c r="G186" s="103"/>
      <c r="H186" s="103"/>
      <c r="I186" s="104"/>
      <c r="J186" s="14">
        <v>200</v>
      </c>
      <c r="K186" s="14">
        <v>0.12</v>
      </c>
      <c r="L186" s="14">
        <v>0.02</v>
      </c>
      <c r="M186" s="14">
        <v>13.7</v>
      </c>
      <c r="N186" s="8">
        <f t="shared" si="15"/>
        <v>55.459999999999994</v>
      </c>
      <c r="O186" s="15" t="s">
        <v>18</v>
      </c>
      <c r="P186" s="3"/>
      <c r="Q186" s="3"/>
    </row>
    <row r="187" spans="1:17" ht="14.25" customHeight="1" x14ac:dyDescent="0.25">
      <c r="A187" s="89" t="s">
        <v>19</v>
      </c>
      <c r="B187" s="90"/>
      <c r="C187" s="90"/>
      <c r="D187" s="90"/>
      <c r="E187" s="90"/>
      <c r="F187" s="90"/>
      <c r="G187" s="90"/>
      <c r="H187" s="90"/>
      <c r="I187" s="91"/>
      <c r="J187" s="16">
        <f>SUM(J182:J186)</f>
        <v>510</v>
      </c>
      <c r="K187" s="16">
        <f>SUM(K182:K186)</f>
        <v>15.95</v>
      </c>
      <c r="L187" s="16">
        <f>SUM(L182:L186)</f>
        <v>15.82</v>
      </c>
      <c r="M187" s="16">
        <f>SUM(M182:M186)</f>
        <v>67.23</v>
      </c>
      <c r="N187" s="16">
        <f>SUM(N182:N186)</f>
        <v>475.10000000000008</v>
      </c>
      <c r="O187" s="37" t="s">
        <v>27</v>
      </c>
      <c r="P187" s="3"/>
      <c r="Q187" s="3"/>
    </row>
    <row r="188" spans="1:17" ht="12.95" customHeight="1" x14ac:dyDescent="0.25">
      <c r="A188" s="97" t="s">
        <v>82</v>
      </c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3"/>
      <c r="Q188" s="3"/>
    </row>
    <row r="189" spans="1:17" ht="25.7" customHeight="1" x14ac:dyDescent="0.25">
      <c r="A189" s="93" t="s">
        <v>3</v>
      </c>
      <c r="B189" s="94"/>
      <c r="C189" s="94"/>
      <c r="D189" s="94"/>
      <c r="E189" s="94"/>
      <c r="F189" s="94"/>
      <c r="G189" s="94"/>
      <c r="H189" s="94"/>
      <c r="I189" s="95"/>
      <c r="J189" s="99" t="s">
        <v>4</v>
      </c>
      <c r="K189" s="99" t="s">
        <v>5</v>
      </c>
      <c r="L189" s="99"/>
      <c r="M189" s="99"/>
      <c r="N189" s="99" t="s">
        <v>33</v>
      </c>
      <c r="O189" s="99" t="s">
        <v>7</v>
      </c>
      <c r="P189" s="3"/>
      <c r="Q189" s="3"/>
    </row>
    <row r="190" spans="1:17" ht="18" customHeight="1" x14ac:dyDescent="0.25">
      <c r="A190" s="96"/>
      <c r="B190" s="97"/>
      <c r="C190" s="97"/>
      <c r="D190" s="97"/>
      <c r="E190" s="97"/>
      <c r="F190" s="97"/>
      <c r="G190" s="97"/>
      <c r="H190" s="97"/>
      <c r="I190" s="98"/>
      <c r="J190" s="99"/>
      <c r="K190" s="6" t="s">
        <v>8</v>
      </c>
      <c r="L190" s="6" t="s">
        <v>9</v>
      </c>
      <c r="M190" s="6" t="s">
        <v>10</v>
      </c>
      <c r="N190" s="99"/>
      <c r="O190" s="99"/>
      <c r="P190" s="3"/>
      <c r="Q190" s="3"/>
    </row>
    <row r="191" spans="1:17" ht="14.45" customHeight="1" x14ac:dyDescent="0.25">
      <c r="A191" s="83" t="s">
        <v>83</v>
      </c>
      <c r="B191" s="84"/>
      <c r="C191" s="84"/>
      <c r="D191" s="84"/>
      <c r="E191" s="84"/>
      <c r="F191" s="84"/>
      <c r="G191" s="84"/>
      <c r="H191" s="84"/>
      <c r="I191" s="85"/>
      <c r="J191" s="58">
        <v>60</v>
      </c>
      <c r="K191" s="32">
        <v>0.71</v>
      </c>
      <c r="L191" s="32">
        <v>0.41</v>
      </c>
      <c r="M191" s="32">
        <v>5.46</v>
      </c>
      <c r="N191" s="8">
        <f t="shared" ref="N191:N196" si="16">(K191+M191)*4+(L191*9)</f>
        <v>28.37</v>
      </c>
      <c r="O191" s="9">
        <v>47</v>
      </c>
      <c r="P191" s="41"/>
      <c r="Q191" s="3"/>
    </row>
    <row r="192" spans="1:17" ht="15.6" customHeight="1" x14ac:dyDescent="0.25">
      <c r="A192" s="83" t="s">
        <v>84</v>
      </c>
      <c r="B192" s="84"/>
      <c r="C192" s="84"/>
      <c r="D192" s="84"/>
      <c r="E192" s="84"/>
      <c r="F192" s="84"/>
      <c r="G192" s="84"/>
      <c r="H192" s="84"/>
      <c r="I192" s="85"/>
      <c r="J192" s="58">
        <v>200</v>
      </c>
      <c r="K192" s="32">
        <v>5.92</v>
      </c>
      <c r="L192" s="32">
        <v>8.16</v>
      </c>
      <c r="M192" s="32">
        <v>33.5</v>
      </c>
      <c r="N192" s="8">
        <f t="shared" si="16"/>
        <v>231.12</v>
      </c>
      <c r="O192" s="9">
        <v>112</v>
      </c>
      <c r="P192" s="41"/>
      <c r="Q192" s="3"/>
    </row>
    <row r="193" spans="1:17" ht="16.149999999999999" customHeight="1" x14ac:dyDescent="0.25">
      <c r="A193" s="86" t="s">
        <v>85</v>
      </c>
      <c r="B193" s="87"/>
      <c r="C193" s="87"/>
      <c r="D193" s="87"/>
      <c r="E193" s="87"/>
      <c r="F193" s="87"/>
      <c r="G193" s="87"/>
      <c r="H193" s="87"/>
      <c r="I193" s="88"/>
      <c r="J193" s="23">
        <v>90</v>
      </c>
      <c r="K193" s="12">
        <v>12.2</v>
      </c>
      <c r="L193" s="12">
        <v>12.92</v>
      </c>
      <c r="M193" s="12">
        <v>0</v>
      </c>
      <c r="N193" s="8">
        <f t="shared" si="16"/>
        <v>165.07999999999998</v>
      </c>
      <c r="O193" s="9">
        <v>501</v>
      </c>
      <c r="P193" s="59"/>
      <c r="Q193" s="3"/>
    </row>
    <row r="194" spans="1:17" ht="14.45" customHeight="1" x14ac:dyDescent="0.25">
      <c r="A194" s="83" t="s">
        <v>24</v>
      </c>
      <c r="B194" s="84"/>
      <c r="C194" s="84"/>
      <c r="D194" s="84"/>
      <c r="E194" s="84"/>
      <c r="F194" s="84"/>
      <c r="G194" s="84"/>
      <c r="H194" s="84"/>
      <c r="I194" s="85"/>
      <c r="J194" s="23">
        <v>150</v>
      </c>
      <c r="K194" s="9">
        <v>3.9</v>
      </c>
      <c r="L194" s="60">
        <v>5.68</v>
      </c>
      <c r="M194" s="9">
        <v>45.84</v>
      </c>
      <c r="N194" s="8">
        <f t="shared" si="16"/>
        <v>250.08</v>
      </c>
      <c r="O194" s="9">
        <v>309</v>
      </c>
      <c r="P194" s="3"/>
      <c r="Q194" s="3"/>
    </row>
    <row r="195" spans="1:17" ht="18" customHeight="1" x14ac:dyDescent="0.25">
      <c r="A195" s="83" t="s">
        <v>14</v>
      </c>
      <c r="B195" s="84"/>
      <c r="C195" s="84"/>
      <c r="D195" s="84"/>
      <c r="E195" s="84"/>
      <c r="F195" s="84"/>
      <c r="G195" s="84"/>
      <c r="H195" s="84"/>
      <c r="I195" s="85"/>
      <c r="J195" s="61">
        <v>30</v>
      </c>
      <c r="K195" s="7">
        <v>3.16</v>
      </c>
      <c r="L195" s="62">
        <v>0.4</v>
      </c>
      <c r="M195" s="7">
        <v>0.84</v>
      </c>
      <c r="N195" s="8">
        <f t="shared" si="16"/>
        <v>19.600000000000001</v>
      </c>
      <c r="O195" s="9" t="s">
        <v>15</v>
      </c>
      <c r="P195" s="4"/>
      <c r="Q195" s="3"/>
    </row>
    <row r="196" spans="1:17" ht="18.600000000000001" customHeight="1" x14ac:dyDescent="0.25">
      <c r="A196" s="86" t="s">
        <v>78</v>
      </c>
      <c r="B196" s="87"/>
      <c r="C196" s="87"/>
      <c r="D196" s="87"/>
      <c r="E196" s="87"/>
      <c r="F196" s="87"/>
      <c r="G196" s="87"/>
      <c r="H196" s="87"/>
      <c r="I196" s="88"/>
      <c r="J196" s="63">
        <v>200</v>
      </c>
      <c r="K196" s="10">
        <v>0.66</v>
      </c>
      <c r="L196" s="10">
        <v>0.08</v>
      </c>
      <c r="M196" s="10">
        <v>32.020000000000003</v>
      </c>
      <c r="N196" s="8">
        <f t="shared" si="16"/>
        <v>131.44</v>
      </c>
      <c r="O196" s="9">
        <v>349</v>
      </c>
      <c r="P196" s="4"/>
      <c r="Q196" s="3"/>
    </row>
    <row r="197" spans="1:17" ht="18.600000000000001" customHeight="1" x14ac:dyDescent="0.25">
      <c r="A197" s="89" t="s">
        <v>19</v>
      </c>
      <c r="B197" s="90"/>
      <c r="C197" s="90"/>
      <c r="D197" s="90"/>
      <c r="E197" s="90"/>
      <c r="F197" s="90"/>
      <c r="G197" s="90"/>
      <c r="H197" s="90"/>
      <c r="I197" s="91"/>
      <c r="J197" s="64">
        <f>SUM(J191:J196)</f>
        <v>730</v>
      </c>
      <c r="K197" s="26">
        <f>SUM(K191:K196)</f>
        <v>26.549999999999997</v>
      </c>
      <c r="L197" s="26">
        <f t="shared" ref="L197:M197" si="17">SUM(L191:L196)</f>
        <v>27.65</v>
      </c>
      <c r="M197" s="26">
        <f t="shared" si="17"/>
        <v>117.66000000000003</v>
      </c>
      <c r="N197" s="26">
        <f>SUM(N191:N196)</f>
        <v>825.69</v>
      </c>
      <c r="O197" s="51" t="s">
        <v>27</v>
      </c>
      <c r="P197" s="3"/>
      <c r="Q197" s="3"/>
    </row>
    <row r="198" spans="1:17" ht="12" customHeight="1" x14ac:dyDescent="0.25">
      <c r="A198" s="49"/>
      <c r="B198" s="49"/>
      <c r="C198" s="49"/>
      <c r="D198" s="49"/>
      <c r="E198" s="49"/>
      <c r="F198" s="49"/>
      <c r="G198" s="49"/>
      <c r="H198" s="49"/>
      <c r="I198" s="49"/>
      <c r="J198" s="65"/>
      <c r="K198" s="65"/>
      <c r="L198" s="65"/>
      <c r="M198" s="65"/>
      <c r="N198" s="65"/>
      <c r="O198" s="52"/>
      <c r="P198" s="3"/>
      <c r="Q198" s="3"/>
    </row>
    <row r="199" spans="1:17" ht="12" customHeight="1" x14ac:dyDescent="0.25">
      <c r="A199" s="49"/>
      <c r="B199" s="49"/>
      <c r="C199" s="49"/>
      <c r="D199" s="49"/>
      <c r="E199" s="49"/>
      <c r="F199" s="49"/>
      <c r="G199" s="49"/>
      <c r="H199" s="49"/>
      <c r="I199" s="49"/>
      <c r="J199" s="65"/>
      <c r="K199" s="65"/>
      <c r="L199" s="65"/>
      <c r="M199" s="65"/>
      <c r="N199" s="65"/>
      <c r="O199" s="66"/>
      <c r="P199" s="3"/>
      <c r="Q199" s="3"/>
    </row>
    <row r="200" spans="1:17" ht="12" customHeight="1" x14ac:dyDescent="0.25">
      <c r="A200" s="97" t="s">
        <v>28</v>
      </c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3"/>
      <c r="Q200" s="3"/>
    </row>
    <row r="201" spans="1:17" ht="12" customHeight="1" x14ac:dyDescent="0.25">
      <c r="A201" s="93" t="s">
        <v>3</v>
      </c>
      <c r="B201" s="94"/>
      <c r="C201" s="94"/>
      <c r="D201" s="94"/>
      <c r="E201" s="94"/>
      <c r="F201" s="94"/>
      <c r="G201" s="94"/>
      <c r="H201" s="94"/>
      <c r="I201" s="95"/>
      <c r="J201" s="99" t="s">
        <v>4</v>
      </c>
      <c r="K201" s="99" t="s">
        <v>5</v>
      </c>
      <c r="L201" s="99"/>
      <c r="M201" s="99"/>
      <c r="N201" s="99" t="s">
        <v>33</v>
      </c>
      <c r="O201" s="99" t="s">
        <v>7</v>
      </c>
      <c r="P201" s="3"/>
      <c r="Q201" s="3"/>
    </row>
    <row r="202" spans="1:17" ht="26.25" customHeight="1" x14ac:dyDescent="0.25">
      <c r="A202" s="96"/>
      <c r="B202" s="97"/>
      <c r="C202" s="97"/>
      <c r="D202" s="97"/>
      <c r="E202" s="97"/>
      <c r="F202" s="97"/>
      <c r="G202" s="97"/>
      <c r="H202" s="97"/>
      <c r="I202" s="98"/>
      <c r="J202" s="99"/>
      <c r="K202" s="6" t="s">
        <v>8</v>
      </c>
      <c r="L202" s="6" t="s">
        <v>9</v>
      </c>
      <c r="M202" s="6" t="s">
        <v>10</v>
      </c>
      <c r="N202" s="99"/>
      <c r="O202" s="99"/>
      <c r="P202" s="3"/>
      <c r="Q202" s="3"/>
    </row>
    <row r="203" spans="1:17" ht="15" customHeight="1" x14ac:dyDescent="0.25">
      <c r="A203" s="102" t="s">
        <v>86</v>
      </c>
      <c r="B203" s="103"/>
      <c r="C203" s="103"/>
      <c r="D203" s="103"/>
      <c r="E203" s="103"/>
      <c r="F203" s="103"/>
      <c r="G203" s="103"/>
      <c r="H203" s="103"/>
      <c r="I203" s="104"/>
      <c r="J203" s="14">
        <v>60</v>
      </c>
      <c r="K203" s="14">
        <v>10.53</v>
      </c>
      <c r="L203" s="14">
        <v>11.85</v>
      </c>
      <c r="M203" s="14">
        <v>30.75</v>
      </c>
      <c r="N203" s="8">
        <f t="shared" ref="N203:N204" si="18">(K203+M203)*4+(L203*9)</f>
        <v>271.77</v>
      </c>
      <c r="O203" s="15" t="s">
        <v>87</v>
      </c>
      <c r="P203" s="28"/>
      <c r="Q203" s="3"/>
    </row>
    <row r="204" spans="1:17" ht="16.149999999999999" customHeight="1" x14ac:dyDescent="0.25">
      <c r="A204" s="83" t="s">
        <v>88</v>
      </c>
      <c r="B204" s="84"/>
      <c r="C204" s="84"/>
      <c r="D204" s="84"/>
      <c r="E204" s="84"/>
      <c r="F204" s="84"/>
      <c r="G204" s="84"/>
      <c r="H204" s="84"/>
      <c r="I204" s="85"/>
      <c r="J204" s="14">
        <v>200</v>
      </c>
      <c r="K204" s="50">
        <v>0.8</v>
      </c>
      <c r="L204" s="50">
        <v>0</v>
      </c>
      <c r="M204" s="50">
        <v>19.5</v>
      </c>
      <c r="N204" s="8">
        <f t="shared" si="18"/>
        <v>81.2</v>
      </c>
      <c r="O204" s="9"/>
      <c r="P204" s="3"/>
      <c r="Q204" s="3"/>
    </row>
    <row r="205" spans="1:17" ht="17.45" customHeight="1" x14ac:dyDescent="0.25">
      <c r="A205" s="126" t="s">
        <v>19</v>
      </c>
      <c r="B205" s="127"/>
      <c r="C205" s="127"/>
      <c r="D205" s="127"/>
      <c r="E205" s="127"/>
      <c r="F205" s="127"/>
      <c r="G205" s="127"/>
      <c r="H205" s="127"/>
      <c r="I205" s="128"/>
      <c r="J205" s="67">
        <f>SUM(J203:J204)</f>
        <v>260</v>
      </c>
      <c r="K205" s="67">
        <f>SUM(K203:K204)</f>
        <v>11.33</v>
      </c>
      <c r="L205" s="67">
        <f>SUM(L203:L204)</f>
        <v>11.85</v>
      </c>
      <c r="M205" s="67">
        <f>SUM(M203:M204)</f>
        <v>50.25</v>
      </c>
      <c r="N205" s="67">
        <f>SUM(N203:N204)</f>
        <v>352.96999999999997</v>
      </c>
      <c r="O205" s="68" t="s">
        <v>27</v>
      </c>
      <c r="P205" s="3"/>
      <c r="Q205" s="3"/>
    </row>
    <row r="206" spans="1:17" ht="18" customHeight="1" x14ac:dyDescent="0.25">
      <c r="A206" s="105" t="s">
        <v>31</v>
      </c>
      <c r="B206" s="105"/>
      <c r="C206" s="105"/>
      <c r="D206" s="105"/>
      <c r="E206" s="105"/>
      <c r="F206" s="105"/>
      <c r="G206" s="105"/>
      <c r="H206" s="105"/>
      <c r="I206" s="105"/>
      <c r="J206" s="69">
        <f>J205+J197+J187</f>
        <v>1500</v>
      </c>
      <c r="K206" s="69">
        <f>K205+K197+K187</f>
        <v>53.83</v>
      </c>
      <c r="L206" s="69">
        <f>L205+L197+L187</f>
        <v>55.32</v>
      </c>
      <c r="M206" s="69">
        <f>M205+M197+M187</f>
        <v>235.14000000000004</v>
      </c>
      <c r="N206" s="69">
        <f>N205+N197+N187</f>
        <v>1653.7600000000002</v>
      </c>
      <c r="O206" s="56" t="s">
        <v>27</v>
      </c>
      <c r="P206" s="54"/>
      <c r="Q206" s="54"/>
    </row>
    <row r="207" spans="1:17" ht="18" customHeight="1" x14ac:dyDescent="0.25">
      <c r="A207" s="49"/>
      <c r="B207" s="49"/>
      <c r="C207" s="49"/>
      <c r="D207" s="49"/>
      <c r="E207" s="49"/>
      <c r="F207" s="49"/>
      <c r="G207" s="49"/>
      <c r="H207" s="49"/>
      <c r="I207" s="49"/>
      <c r="J207" s="65"/>
      <c r="K207" s="65"/>
      <c r="L207" s="65"/>
      <c r="M207" s="65"/>
      <c r="N207" s="65"/>
      <c r="O207" s="27"/>
      <c r="P207" s="54"/>
      <c r="Q207" s="54"/>
    </row>
    <row r="208" spans="1:17" ht="18" customHeight="1" x14ac:dyDescent="0.25">
      <c r="A208" s="49"/>
      <c r="B208" s="49"/>
      <c r="C208" s="49"/>
      <c r="D208" s="49"/>
      <c r="E208" s="49"/>
      <c r="F208" s="49"/>
      <c r="G208" s="49"/>
      <c r="H208" s="49"/>
      <c r="I208" s="49"/>
      <c r="J208" s="65"/>
      <c r="K208" s="65"/>
      <c r="L208" s="65"/>
      <c r="M208" s="65"/>
      <c r="N208" s="65"/>
      <c r="O208" s="27"/>
      <c r="P208" s="54"/>
      <c r="Q208" s="54"/>
    </row>
    <row r="209" spans="1:17" ht="18" customHeight="1" x14ac:dyDescent="0.25">
      <c r="A209" s="49"/>
      <c r="B209" s="49"/>
      <c r="C209" s="49"/>
      <c r="D209" s="49"/>
      <c r="E209" s="49"/>
      <c r="F209" s="49"/>
      <c r="G209" s="49"/>
      <c r="H209" s="49"/>
      <c r="I209" s="49"/>
      <c r="J209" s="65"/>
      <c r="K209" s="65"/>
      <c r="L209" s="65"/>
      <c r="M209" s="65"/>
      <c r="N209" s="65"/>
      <c r="O209" s="27"/>
      <c r="P209" s="54"/>
      <c r="Q209" s="54"/>
    </row>
    <row r="210" spans="1:17" ht="18" customHeight="1" x14ac:dyDescent="0.25">
      <c r="A210" s="49"/>
      <c r="B210" s="49"/>
      <c r="C210" s="49"/>
      <c r="D210" s="49"/>
      <c r="E210" s="49"/>
      <c r="F210" s="49"/>
      <c r="G210" s="49"/>
      <c r="H210" s="49"/>
      <c r="I210" s="49"/>
      <c r="J210" s="65"/>
      <c r="K210" s="65"/>
      <c r="L210" s="65"/>
      <c r="M210" s="65"/>
      <c r="N210" s="65"/>
      <c r="O210" s="27"/>
      <c r="P210" s="54"/>
      <c r="Q210" s="54"/>
    </row>
    <row r="211" spans="1:17" ht="18" customHeight="1" x14ac:dyDescent="0.25">
      <c r="A211" s="49"/>
      <c r="B211" s="49"/>
      <c r="C211" s="49"/>
      <c r="D211" s="49"/>
      <c r="E211" s="49"/>
      <c r="F211" s="49"/>
      <c r="G211" s="49"/>
      <c r="H211" s="49"/>
      <c r="I211" s="49"/>
      <c r="J211" s="65"/>
      <c r="K211" s="65"/>
      <c r="L211" s="65"/>
      <c r="M211" s="65"/>
      <c r="N211" s="65"/>
      <c r="O211" s="27"/>
      <c r="P211" s="54"/>
      <c r="Q211" s="54"/>
    </row>
    <row r="212" spans="1:17" ht="25.15" customHeight="1" x14ac:dyDescent="0.25">
      <c r="A212" s="116" t="s">
        <v>89</v>
      </c>
      <c r="B212" s="116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3"/>
      <c r="Q212" s="3"/>
    </row>
    <row r="213" spans="1:17" ht="25.7" customHeight="1" x14ac:dyDescent="0.25">
      <c r="A213" s="93" t="s">
        <v>3</v>
      </c>
      <c r="B213" s="94"/>
      <c r="C213" s="94"/>
      <c r="D213" s="94"/>
      <c r="E213" s="94"/>
      <c r="F213" s="94"/>
      <c r="G213" s="94"/>
      <c r="H213" s="94"/>
      <c r="I213" s="95"/>
      <c r="J213" s="99" t="s">
        <v>4</v>
      </c>
      <c r="K213" s="99" t="s">
        <v>5</v>
      </c>
      <c r="L213" s="99"/>
      <c r="M213" s="99"/>
      <c r="N213" s="99" t="s">
        <v>33</v>
      </c>
      <c r="O213" s="99" t="s">
        <v>7</v>
      </c>
      <c r="P213" s="3"/>
      <c r="Q213" s="3"/>
    </row>
    <row r="214" spans="1:17" ht="14.25" customHeight="1" x14ac:dyDescent="0.25">
      <c r="A214" s="96"/>
      <c r="B214" s="97"/>
      <c r="C214" s="97"/>
      <c r="D214" s="97"/>
      <c r="E214" s="97"/>
      <c r="F214" s="97"/>
      <c r="G214" s="97"/>
      <c r="H214" s="97"/>
      <c r="I214" s="98"/>
      <c r="J214" s="99"/>
      <c r="K214" s="6" t="s">
        <v>8</v>
      </c>
      <c r="L214" s="6" t="s">
        <v>9</v>
      </c>
      <c r="M214" s="6" t="s">
        <v>10</v>
      </c>
      <c r="N214" s="99"/>
      <c r="O214" s="99"/>
      <c r="P214" s="3"/>
      <c r="Q214" s="3"/>
    </row>
    <row r="215" spans="1:17" ht="14.25" customHeight="1" x14ac:dyDescent="0.25">
      <c r="A215" s="100" t="s">
        <v>11</v>
      </c>
      <c r="B215" s="101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3"/>
      <c r="Q215" s="3"/>
    </row>
    <row r="216" spans="1:17" ht="17.45" customHeight="1" x14ac:dyDescent="0.25">
      <c r="A216" s="86" t="s">
        <v>80</v>
      </c>
      <c r="B216" s="87"/>
      <c r="C216" s="87"/>
      <c r="D216" s="87"/>
      <c r="E216" s="87"/>
      <c r="F216" s="87"/>
      <c r="G216" s="87"/>
      <c r="H216" s="87"/>
      <c r="I216" s="88"/>
      <c r="J216" s="9">
        <v>100</v>
      </c>
      <c r="K216" s="12">
        <v>0.52</v>
      </c>
      <c r="L216" s="12">
        <v>0.52</v>
      </c>
      <c r="M216" s="12">
        <v>12.06</v>
      </c>
      <c r="N216" s="8">
        <f t="shared" ref="N216:N220" si="19">(K216+M216)*4+(L216*9)</f>
        <v>55</v>
      </c>
      <c r="O216" s="9">
        <v>338</v>
      </c>
      <c r="P216" s="3"/>
      <c r="Q216" s="3"/>
    </row>
    <row r="217" spans="1:17" ht="20.45" customHeight="1" x14ac:dyDescent="0.25">
      <c r="A217" s="107" t="s">
        <v>90</v>
      </c>
      <c r="B217" s="108"/>
      <c r="C217" s="108"/>
      <c r="D217" s="108"/>
      <c r="E217" s="108"/>
      <c r="F217" s="108"/>
      <c r="G217" s="108"/>
      <c r="H217" s="108"/>
      <c r="I217" s="109"/>
      <c r="J217" s="9">
        <v>160</v>
      </c>
      <c r="K217" s="10">
        <v>8.35</v>
      </c>
      <c r="L217" s="10">
        <v>11.79</v>
      </c>
      <c r="M217" s="10">
        <v>40.01</v>
      </c>
      <c r="N217" s="8">
        <f t="shared" si="19"/>
        <v>299.54999999999995</v>
      </c>
      <c r="O217" s="9">
        <v>219</v>
      </c>
      <c r="P217" s="3"/>
      <c r="Q217" s="3"/>
    </row>
    <row r="218" spans="1:17" ht="14.45" customHeight="1" x14ac:dyDescent="0.25">
      <c r="A218" s="86" t="s">
        <v>71</v>
      </c>
      <c r="B218" s="87"/>
      <c r="C218" s="87"/>
      <c r="D218" s="87"/>
      <c r="E218" s="87"/>
      <c r="F218" s="87"/>
      <c r="G218" s="87"/>
      <c r="H218" s="87"/>
      <c r="I218" s="88"/>
      <c r="J218" s="10">
        <v>10</v>
      </c>
      <c r="K218" s="10">
        <v>3.26</v>
      </c>
      <c r="L218" s="10">
        <v>3.2</v>
      </c>
      <c r="M218" s="10">
        <v>0</v>
      </c>
      <c r="N218" s="8">
        <f t="shared" si="19"/>
        <v>41.84</v>
      </c>
      <c r="O218" s="9">
        <v>15</v>
      </c>
      <c r="P218" s="3"/>
      <c r="Q218" s="3"/>
    </row>
    <row r="219" spans="1:17" ht="16.149999999999999" customHeight="1" x14ac:dyDescent="0.25">
      <c r="A219" s="83" t="s">
        <v>14</v>
      </c>
      <c r="B219" s="84"/>
      <c r="C219" s="84"/>
      <c r="D219" s="84"/>
      <c r="E219" s="84"/>
      <c r="F219" s="84"/>
      <c r="G219" s="84"/>
      <c r="H219" s="84"/>
      <c r="I219" s="85"/>
      <c r="J219" s="10">
        <v>30</v>
      </c>
      <c r="K219" s="10">
        <v>3.16</v>
      </c>
      <c r="L219" s="10">
        <v>0.4</v>
      </c>
      <c r="M219" s="10">
        <v>0.84</v>
      </c>
      <c r="N219" s="8">
        <f t="shared" si="19"/>
        <v>19.600000000000001</v>
      </c>
      <c r="O219" s="9" t="s">
        <v>15</v>
      </c>
      <c r="P219" s="3"/>
      <c r="Q219" s="3"/>
    </row>
    <row r="220" spans="1:17" ht="16.899999999999999" customHeight="1" x14ac:dyDescent="0.25">
      <c r="A220" s="102" t="s">
        <v>38</v>
      </c>
      <c r="B220" s="103"/>
      <c r="C220" s="103"/>
      <c r="D220" s="103"/>
      <c r="E220" s="103"/>
      <c r="F220" s="103"/>
      <c r="G220" s="103"/>
      <c r="H220" s="103"/>
      <c r="I220" s="104"/>
      <c r="J220" s="14">
        <v>200</v>
      </c>
      <c r="K220" s="14">
        <v>0.12</v>
      </c>
      <c r="L220" s="14">
        <v>0.02</v>
      </c>
      <c r="M220" s="14">
        <v>13.7</v>
      </c>
      <c r="N220" s="8">
        <f t="shared" si="19"/>
        <v>55.459999999999994</v>
      </c>
      <c r="O220" s="15" t="s">
        <v>18</v>
      </c>
      <c r="P220" s="3"/>
      <c r="Q220" s="3"/>
    </row>
    <row r="221" spans="1:17" ht="13.5" customHeight="1" x14ac:dyDescent="0.25">
      <c r="A221" s="89" t="s">
        <v>19</v>
      </c>
      <c r="B221" s="90"/>
      <c r="C221" s="90"/>
      <c r="D221" s="90"/>
      <c r="E221" s="90"/>
      <c r="F221" s="90"/>
      <c r="G221" s="90"/>
      <c r="H221" s="90"/>
      <c r="I221" s="91"/>
      <c r="J221" s="16">
        <f>SUM(J216:J220)</f>
        <v>500</v>
      </c>
      <c r="K221" s="16">
        <f t="shared" ref="K221:N221" si="20">SUM(K216:K220)</f>
        <v>15.409999999999998</v>
      </c>
      <c r="L221" s="16">
        <f t="shared" si="20"/>
        <v>15.929999999999998</v>
      </c>
      <c r="M221" s="16">
        <f t="shared" si="20"/>
        <v>66.61</v>
      </c>
      <c r="N221" s="16">
        <f t="shared" si="20"/>
        <v>471.45</v>
      </c>
      <c r="O221" s="48" t="s">
        <v>27</v>
      </c>
      <c r="P221" s="3"/>
      <c r="Q221" s="3"/>
    </row>
    <row r="222" spans="1:17" ht="13.5" customHeight="1" x14ac:dyDescent="0.25">
      <c r="A222" s="124" t="s">
        <v>20</v>
      </c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3"/>
      <c r="Q222" s="3"/>
    </row>
    <row r="223" spans="1:17" ht="13.5" customHeight="1" x14ac:dyDescent="0.25">
      <c r="A223" s="83" t="s">
        <v>41</v>
      </c>
      <c r="B223" s="84"/>
      <c r="C223" s="84"/>
      <c r="D223" s="84"/>
      <c r="E223" s="84"/>
      <c r="F223" s="84"/>
      <c r="G223" s="84"/>
      <c r="H223" s="84"/>
      <c r="I223" s="85"/>
      <c r="J223" s="18">
        <v>60</v>
      </c>
      <c r="K223" s="8">
        <v>2.52</v>
      </c>
      <c r="L223" s="8">
        <v>0.45</v>
      </c>
      <c r="M223" s="8">
        <v>2.54</v>
      </c>
      <c r="N223" s="8">
        <f t="shared" ref="N223:N228" si="21">(K223+M223)*4+(L223*9)</f>
        <v>24.290000000000003</v>
      </c>
      <c r="O223" s="9">
        <v>34</v>
      </c>
      <c r="P223" s="3"/>
      <c r="Q223" s="3"/>
    </row>
    <row r="224" spans="1:17" ht="13.5" customHeight="1" x14ac:dyDescent="0.25">
      <c r="A224" s="86" t="s">
        <v>91</v>
      </c>
      <c r="B224" s="87"/>
      <c r="C224" s="87"/>
      <c r="D224" s="87"/>
      <c r="E224" s="87"/>
      <c r="F224" s="87"/>
      <c r="G224" s="87"/>
      <c r="H224" s="87"/>
      <c r="I224" s="88"/>
      <c r="J224" s="9">
        <v>200</v>
      </c>
      <c r="K224" s="9">
        <v>2.95</v>
      </c>
      <c r="L224" s="9">
        <v>11.44</v>
      </c>
      <c r="M224" s="9">
        <v>24.05</v>
      </c>
      <c r="N224" s="8">
        <f t="shared" si="21"/>
        <v>210.95999999999998</v>
      </c>
      <c r="O224" s="9">
        <v>64</v>
      </c>
      <c r="P224" s="3"/>
      <c r="Q224" s="3"/>
    </row>
    <row r="225" spans="1:17" ht="16.149999999999999" customHeight="1" x14ac:dyDescent="0.25">
      <c r="A225" s="83" t="s">
        <v>92</v>
      </c>
      <c r="B225" s="84"/>
      <c r="C225" s="84"/>
      <c r="D225" s="84"/>
      <c r="E225" s="84"/>
      <c r="F225" s="84"/>
      <c r="G225" s="84"/>
      <c r="H225" s="84"/>
      <c r="I225" s="85"/>
      <c r="J225" s="9">
        <v>90</v>
      </c>
      <c r="K225" s="20">
        <v>12.95</v>
      </c>
      <c r="L225" s="20">
        <v>11.65</v>
      </c>
      <c r="M225" s="20">
        <v>5.12</v>
      </c>
      <c r="N225" s="8">
        <f t="shared" si="21"/>
        <v>177.13</v>
      </c>
      <c r="O225" s="9">
        <v>227</v>
      </c>
      <c r="P225" s="3"/>
      <c r="Q225" s="3"/>
    </row>
    <row r="226" spans="1:17" ht="17.45" customHeight="1" x14ac:dyDescent="0.25">
      <c r="A226" s="83" t="s">
        <v>93</v>
      </c>
      <c r="B226" s="84"/>
      <c r="C226" s="84"/>
      <c r="D226" s="84"/>
      <c r="E226" s="84"/>
      <c r="F226" s="84"/>
      <c r="G226" s="84"/>
      <c r="H226" s="84"/>
      <c r="I226" s="85"/>
      <c r="J226" s="9">
        <v>150</v>
      </c>
      <c r="K226" s="32">
        <v>5.0999999999999996</v>
      </c>
      <c r="L226" s="32">
        <v>1.77</v>
      </c>
      <c r="M226" s="32">
        <v>27.07</v>
      </c>
      <c r="N226" s="8">
        <f t="shared" si="21"/>
        <v>144.61000000000001</v>
      </c>
      <c r="O226" s="9">
        <v>512</v>
      </c>
      <c r="P226" s="3"/>
      <c r="Q226" s="3"/>
    </row>
    <row r="227" spans="1:17" ht="13.5" customHeight="1" x14ac:dyDescent="0.25">
      <c r="A227" s="86" t="s">
        <v>14</v>
      </c>
      <c r="B227" s="87"/>
      <c r="C227" s="87"/>
      <c r="D227" s="87"/>
      <c r="E227" s="87"/>
      <c r="F227" s="87"/>
      <c r="G227" s="87"/>
      <c r="H227" s="87"/>
      <c r="I227" s="88"/>
      <c r="J227" s="10">
        <v>30</v>
      </c>
      <c r="K227" s="10">
        <v>3.16</v>
      </c>
      <c r="L227" s="10">
        <v>0.4</v>
      </c>
      <c r="M227" s="10">
        <v>0.84</v>
      </c>
      <c r="N227" s="8">
        <f t="shared" si="21"/>
        <v>19.600000000000001</v>
      </c>
      <c r="O227" s="21" t="s">
        <v>15</v>
      </c>
      <c r="P227" s="3"/>
      <c r="Q227" s="3"/>
    </row>
    <row r="228" spans="1:17" ht="16.899999999999999" customHeight="1" x14ac:dyDescent="0.25">
      <c r="A228" s="102" t="s">
        <v>45</v>
      </c>
      <c r="B228" s="103"/>
      <c r="C228" s="103"/>
      <c r="D228" s="103"/>
      <c r="E228" s="103"/>
      <c r="F228" s="103"/>
      <c r="G228" s="103"/>
      <c r="H228" s="103"/>
      <c r="I228" s="104"/>
      <c r="J228" s="14">
        <v>200</v>
      </c>
      <c r="K228" s="14">
        <v>0.3</v>
      </c>
      <c r="L228" s="14">
        <v>2</v>
      </c>
      <c r="M228" s="14">
        <v>58</v>
      </c>
      <c r="N228" s="8">
        <f t="shared" si="21"/>
        <v>251.2</v>
      </c>
      <c r="O228" s="15"/>
      <c r="P228" s="3"/>
      <c r="Q228" s="3"/>
    </row>
    <row r="229" spans="1:17" ht="18" customHeight="1" x14ac:dyDescent="0.25">
      <c r="A229" s="121" t="s">
        <v>19</v>
      </c>
      <c r="B229" s="122"/>
      <c r="C229" s="122"/>
      <c r="D229" s="122"/>
      <c r="E229" s="122"/>
      <c r="F229" s="122"/>
      <c r="G229" s="122"/>
      <c r="H229" s="122"/>
      <c r="I229" s="123"/>
      <c r="J229" s="16">
        <f>SUM(J223:J228)</f>
        <v>730</v>
      </c>
      <c r="K229" s="26">
        <f>SUM(K223:K228)</f>
        <v>26.980000000000004</v>
      </c>
      <c r="L229" s="26">
        <f t="shared" ref="L229:M229" si="22">SUM(L223:L228)</f>
        <v>27.709999999999997</v>
      </c>
      <c r="M229" s="26">
        <f t="shared" si="22"/>
        <v>117.62</v>
      </c>
      <c r="N229" s="26">
        <f>SUM(N223:N228)</f>
        <v>827.79</v>
      </c>
      <c r="O229" s="70" t="s">
        <v>27</v>
      </c>
      <c r="P229" s="3"/>
      <c r="Q229" s="3"/>
    </row>
    <row r="230" spans="1:17" ht="12.95" customHeight="1" x14ac:dyDescent="0.25">
      <c r="A230" s="97" t="s">
        <v>28</v>
      </c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3"/>
      <c r="Q230" s="3"/>
    </row>
    <row r="231" spans="1:17" ht="25.7" customHeight="1" x14ac:dyDescent="0.25">
      <c r="A231" s="93" t="s">
        <v>3</v>
      </c>
      <c r="B231" s="94"/>
      <c r="C231" s="94"/>
      <c r="D231" s="94"/>
      <c r="E231" s="94"/>
      <c r="F231" s="94"/>
      <c r="G231" s="94"/>
      <c r="H231" s="94"/>
      <c r="I231" s="95"/>
      <c r="J231" s="99" t="s">
        <v>4</v>
      </c>
      <c r="K231" s="99" t="s">
        <v>5</v>
      </c>
      <c r="L231" s="99"/>
      <c r="M231" s="99"/>
      <c r="N231" s="99" t="s">
        <v>33</v>
      </c>
      <c r="O231" s="99" t="s">
        <v>7</v>
      </c>
      <c r="P231" s="3"/>
      <c r="Q231" s="3"/>
    </row>
    <row r="232" spans="1:17" ht="14.25" customHeight="1" x14ac:dyDescent="0.25">
      <c r="A232" s="96"/>
      <c r="B232" s="97"/>
      <c r="C232" s="97"/>
      <c r="D232" s="97"/>
      <c r="E232" s="97"/>
      <c r="F232" s="97"/>
      <c r="G232" s="97"/>
      <c r="H232" s="97"/>
      <c r="I232" s="98"/>
      <c r="J232" s="99"/>
      <c r="K232" s="6" t="s">
        <v>8</v>
      </c>
      <c r="L232" s="6" t="s">
        <v>9</v>
      </c>
      <c r="M232" s="6" t="s">
        <v>10</v>
      </c>
      <c r="N232" s="99"/>
      <c r="O232" s="99"/>
      <c r="P232" s="3"/>
      <c r="Q232" s="3"/>
    </row>
    <row r="233" spans="1:17" ht="16.899999999999999" customHeight="1" x14ac:dyDescent="0.25">
      <c r="A233" s="102" t="s">
        <v>46</v>
      </c>
      <c r="B233" s="103"/>
      <c r="C233" s="103"/>
      <c r="D233" s="103"/>
      <c r="E233" s="103"/>
      <c r="F233" s="103"/>
      <c r="G233" s="103"/>
      <c r="H233" s="103"/>
      <c r="I233" s="104"/>
      <c r="J233" s="14">
        <v>60</v>
      </c>
      <c r="K233" s="14">
        <v>6.93</v>
      </c>
      <c r="L233" s="14">
        <v>4.55</v>
      </c>
      <c r="M233" s="14">
        <v>36.049999999999997</v>
      </c>
      <c r="N233" s="8">
        <f t="shared" ref="N233:N234" si="23">(K233+M233)*4+(L233*9)</f>
        <v>212.86999999999998</v>
      </c>
      <c r="O233" s="14">
        <v>444</v>
      </c>
      <c r="P233" s="3"/>
      <c r="Q233" s="3"/>
    </row>
    <row r="234" spans="1:17" ht="15" customHeight="1" x14ac:dyDescent="0.25">
      <c r="A234" s="117" t="s">
        <v>94</v>
      </c>
      <c r="B234" s="118"/>
      <c r="C234" s="118"/>
      <c r="D234" s="118"/>
      <c r="E234" s="118"/>
      <c r="F234" s="118"/>
      <c r="G234" s="118"/>
      <c r="H234" s="118"/>
      <c r="I234" s="119"/>
      <c r="J234" s="14">
        <v>200</v>
      </c>
      <c r="K234" s="71">
        <v>4.5999999999999996</v>
      </c>
      <c r="L234" s="71">
        <v>7.3</v>
      </c>
      <c r="M234" s="71">
        <v>14.3</v>
      </c>
      <c r="N234" s="55">
        <f t="shared" si="23"/>
        <v>141.30000000000001</v>
      </c>
      <c r="O234" s="14"/>
      <c r="P234" s="3"/>
      <c r="Q234" s="3"/>
    </row>
    <row r="235" spans="1:17" ht="16.149999999999999" customHeight="1" x14ac:dyDescent="0.25">
      <c r="A235" s="105" t="s">
        <v>19</v>
      </c>
      <c r="B235" s="105"/>
      <c r="C235" s="105"/>
      <c r="D235" s="105"/>
      <c r="E235" s="105"/>
      <c r="F235" s="105"/>
      <c r="G235" s="105"/>
      <c r="H235" s="105"/>
      <c r="I235" s="105"/>
      <c r="J235" s="6">
        <f>SUM(J233:J234)</f>
        <v>260</v>
      </c>
      <c r="K235" s="6">
        <f>SUM(K233:K234)</f>
        <v>11.53</v>
      </c>
      <c r="L235" s="6">
        <f>SUM(L233:L234)</f>
        <v>11.85</v>
      </c>
      <c r="M235" s="6">
        <f>SUM(M233:M234)</f>
        <v>50.349999999999994</v>
      </c>
      <c r="N235" s="6">
        <f>SUM(N233:N234)</f>
        <v>354.16999999999996</v>
      </c>
      <c r="O235" s="51" t="s">
        <v>27</v>
      </c>
      <c r="P235" s="3"/>
      <c r="Q235" s="3"/>
    </row>
    <row r="236" spans="1:17" ht="18" customHeight="1" x14ac:dyDescent="0.25">
      <c r="A236" s="105" t="s">
        <v>31</v>
      </c>
      <c r="B236" s="105"/>
      <c r="C236" s="105"/>
      <c r="D236" s="105"/>
      <c r="E236" s="105"/>
      <c r="F236" s="105"/>
      <c r="G236" s="105"/>
      <c r="H236" s="105"/>
      <c r="I236" s="105"/>
      <c r="J236" s="72">
        <f>J235+J229+J221</f>
        <v>1490</v>
      </c>
      <c r="K236" s="72">
        <f>K235+K229+K221</f>
        <v>53.92</v>
      </c>
      <c r="L236" s="72">
        <f>L235+L229+L221</f>
        <v>55.489999999999995</v>
      </c>
      <c r="M236" s="72">
        <f>M235+M229+M221</f>
        <v>234.57999999999998</v>
      </c>
      <c r="N236" s="72">
        <f>N235+N229+N221</f>
        <v>1653.41</v>
      </c>
      <c r="O236" s="56" t="s">
        <v>27</v>
      </c>
      <c r="P236" s="54"/>
      <c r="Q236" s="54"/>
    </row>
    <row r="237" spans="1:17" ht="18" customHeight="1" x14ac:dyDescent="0.25">
      <c r="A237" s="49"/>
      <c r="B237" s="49"/>
      <c r="C237" s="49"/>
      <c r="D237" s="49"/>
      <c r="E237" s="49"/>
      <c r="F237" s="49"/>
      <c r="G237" s="49"/>
      <c r="H237" s="49"/>
      <c r="I237" s="49"/>
      <c r="J237" s="73"/>
      <c r="K237" s="73"/>
      <c r="L237" s="73"/>
      <c r="M237" s="73"/>
      <c r="N237" s="73"/>
      <c r="O237" s="27"/>
      <c r="P237" s="54"/>
      <c r="Q237" s="54"/>
    </row>
    <row r="238" spans="1:17" ht="18" customHeight="1" x14ac:dyDescent="0.25">
      <c r="A238" s="49"/>
      <c r="B238" s="49"/>
      <c r="C238" s="49"/>
      <c r="D238" s="49"/>
      <c r="E238" s="49"/>
      <c r="F238" s="49"/>
      <c r="G238" s="49"/>
      <c r="H238" s="49"/>
      <c r="I238" s="49"/>
      <c r="J238" s="73"/>
      <c r="K238" s="73"/>
      <c r="L238" s="73"/>
      <c r="M238" s="73"/>
      <c r="N238" s="73"/>
      <c r="O238" s="27"/>
      <c r="P238" s="54"/>
      <c r="Q238" s="54"/>
    </row>
    <row r="239" spans="1:17" ht="18" customHeight="1" x14ac:dyDescent="0.25">
      <c r="A239" s="49"/>
      <c r="B239" s="49"/>
      <c r="C239" s="49"/>
      <c r="D239" s="49"/>
      <c r="E239" s="49"/>
      <c r="F239" s="49"/>
      <c r="G239" s="49"/>
      <c r="H239" s="49"/>
      <c r="I239" s="49"/>
      <c r="J239" s="73"/>
      <c r="K239" s="73"/>
      <c r="L239" s="73"/>
      <c r="M239" s="73"/>
      <c r="N239" s="73"/>
      <c r="O239" s="27"/>
      <c r="P239" s="54"/>
      <c r="Q239" s="54"/>
    </row>
    <row r="240" spans="1:17" ht="18" customHeight="1" x14ac:dyDescent="0.25">
      <c r="A240" s="49"/>
      <c r="B240" s="49"/>
      <c r="C240" s="49"/>
      <c r="D240" s="49"/>
      <c r="E240" s="49"/>
      <c r="F240" s="49"/>
      <c r="G240" s="49"/>
      <c r="H240" s="49"/>
      <c r="I240" s="49"/>
      <c r="J240" s="73"/>
      <c r="K240" s="73"/>
      <c r="L240" s="73"/>
      <c r="M240" s="73"/>
      <c r="N240" s="73"/>
      <c r="O240" s="27"/>
      <c r="P240" s="54"/>
      <c r="Q240" s="54"/>
    </row>
    <row r="241" spans="1:17" ht="18" customHeight="1" x14ac:dyDescent="0.25">
      <c r="A241" s="49"/>
      <c r="B241" s="49"/>
      <c r="C241" s="49"/>
      <c r="D241" s="49"/>
      <c r="E241" s="49"/>
      <c r="F241" s="49"/>
      <c r="G241" s="49"/>
      <c r="H241" s="49"/>
      <c r="I241" s="49"/>
      <c r="J241" s="73"/>
      <c r="K241" s="73"/>
      <c r="L241" s="73"/>
      <c r="M241" s="73"/>
      <c r="N241" s="73"/>
      <c r="O241" s="27"/>
      <c r="P241" s="54"/>
      <c r="Q241" s="54"/>
    </row>
    <row r="242" spans="1:17" ht="18" customHeight="1" x14ac:dyDescent="0.25">
      <c r="A242" s="49"/>
      <c r="B242" s="49"/>
      <c r="C242" s="49"/>
      <c r="D242" s="49"/>
      <c r="E242" s="49"/>
      <c r="F242" s="49"/>
      <c r="G242" s="49"/>
      <c r="H242" s="49"/>
      <c r="I242" s="49"/>
      <c r="J242" s="73"/>
      <c r="K242" s="73"/>
      <c r="L242" s="73"/>
      <c r="M242" s="73"/>
      <c r="N242" s="73"/>
      <c r="O242" s="27"/>
      <c r="P242" s="54"/>
      <c r="Q242" s="54"/>
    </row>
    <row r="243" spans="1:17" ht="12" customHeight="1" x14ac:dyDescent="0.25">
      <c r="A243" s="120"/>
      <c r="B243" s="120"/>
      <c r="C243" s="120"/>
      <c r="D243" s="120"/>
      <c r="E243" s="120"/>
      <c r="F243" s="120"/>
      <c r="G243" s="120"/>
      <c r="H243" s="120"/>
      <c r="I243" s="120"/>
      <c r="J243" s="4"/>
      <c r="K243" s="4"/>
      <c r="L243" s="4"/>
      <c r="M243" s="4"/>
      <c r="N243" s="4"/>
      <c r="O243" s="28"/>
      <c r="P243" s="3"/>
      <c r="Q243" s="3"/>
    </row>
    <row r="244" spans="1:17" ht="12" customHeight="1" x14ac:dyDescent="0.25">
      <c r="A244" s="27"/>
      <c r="B244" s="27"/>
      <c r="C244" s="27"/>
      <c r="D244" s="27"/>
      <c r="E244" s="27"/>
      <c r="F244" s="27"/>
      <c r="G244" s="27"/>
      <c r="H244" s="27"/>
      <c r="I244" s="27"/>
      <c r="J244" s="4"/>
      <c r="K244" s="4"/>
      <c r="L244" s="4"/>
      <c r="M244" s="4"/>
      <c r="N244" s="4"/>
      <c r="O244" s="28"/>
      <c r="P244" s="3"/>
      <c r="Q244" s="3"/>
    </row>
    <row r="245" spans="1:17" ht="12" customHeight="1" x14ac:dyDescent="0.25">
      <c r="A245" s="27"/>
      <c r="B245" s="27"/>
      <c r="C245" s="27"/>
      <c r="D245" s="27"/>
      <c r="E245" s="27"/>
      <c r="F245" s="27"/>
      <c r="G245" s="27"/>
      <c r="H245" s="27"/>
      <c r="I245" s="27"/>
      <c r="J245" s="4"/>
      <c r="K245" s="4"/>
      <c r="L245" s="4"/>
      <c r="M245" s="4"/>
      <c r="N245" s="4"/>
      <c r="O245" s="28"/>
      <c r="P245" s="3"/>
      <c r="Q245" s="3"/>
    </row>
    <row r="246" spans="1:17" ht="24" customHeight="1" x14ac:dyDescent="0.25">
      <c r="A246" s="116" t="s">
        <v>95</v>
      </c>
      <c r="B246" s="116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3"/>
      <c r="Q246" s="3"/>
    </row>
    <row r="247" spans="1:17" ht="25.7" customHeight="1" x14ac:dyDescent="0.25">
      <c r="A247" s="93" t="s">
        <v>3</v>
      </c>
      <c r="B247" s="94"/>
      <c r="C247" s="94"/>
      <c r="D247" s="94"/>
      <c r="E247" s="94"/>
      <c r="F247" s="94"/>
      <c r="G247" s="94"/>
      <c r="H247" s="94"/>
      <c r="I247" s="95"/>
      <c r="J247" s="99" t="s">
        <v>4</v>
      </c>
      <c r="K247" s="99" t="s">
        <v>5</v>
      </c>
      <c r="L247" s="99"/>
      <c r="M247" s="99"/>
      <c r="N247" s="99" t="s">
        <v>33</v>
      </c>
      <c r="O247" s="99" t="s">
        <v>7</v>
      </c>
      <c r="P247" s="3"/>
      <c r="Q247" s="3"/>
    </row>
    <row r="248" spans="1:17" ht="24" customHeight="1" x14ac:dyDescent="0.25">
      <c r="A248" s="96"/>
      <c r="B248" s="97"/>
      <c r="C248" s="97"/>
      <c r="D248" s="97"/>
      <c r="E248" s="97"/>
      <c r="F248" s="97"/>
      <c r="G248" s="97"/>
      <c r="H248" s="97"/>
      <c r="I248" s="98"/>
      <c r="J248" s="99"/>
      <c r="K248" s="6" t="s">
        <v>8</v>
      </c>
      <c r="L248" s="6" t="s">
        <v>9</v>
      </c>
      <c r="M248" s="6" t="s">
        <v>10</v>
      </c>
      <c r="N248" s="99"/>
      <c r="O248" s="99"/>
      <c r="P248" s="3"/>
      <c r="Q248" s="3"/>
    </row>
    <row r="249" spans="1:17" ht="14.25" customHeight="1" x14ac:dyDescent="0.25">
      <c r="A249" s="100" t="s">
        <v>11</v>
      </c>
      <c r="B249" s="101"/>
      <c r="C249" s="101"/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3"/>
      <c r="Q249" s="3"/>
    </row>
    <row r="250" spans="1:17" ht="14.25" customHeight="1" x14ac:dyDescent="0.25">
      <c r="A250" s="83" t="s">
        <v>96</v>
      </c>
      <c r="B250" s="84"/>
      <c r="C250" s="84"/>
      <c r="D250" s="84"/>
      <c r="E250" s="84"/>
      <c r="F250" s="84"/>
      <c r="G250" s="84"/>
      <c r="H250" s="84"/>
      <c r="I250" s="85"/>
      <c r="J250" s="7">
        <v>210</v>
      </c>
      <c r="K250" s="8">
        <v>8.56</v>
      </c>
      <c r="L250" s="8">
        <v>5.96</v>
      </c>
      <c r="M250" s="8">
        <v>42.2</v>
      </c>
      <c r="N250" s="8">
        <f t="shared" ref="N250:N253" si="24">(K250+M250)*4+(L250*9)</f>
        <v>256.68</v>
      </c>
      <c r="O250" s="9">
        <v>175</v>
      </c>
      <c r="P250" s="3"/>
      <c r="Q250" s="3"/>
    </row>
    <row r="251" spans="1:17" s="30" customFormat="1" ht="26.25" customHeight="1" x14ac:dyDescent="0.25">
      <c r="A251" s="86" t="s">
        <v>60</v>
      </c>
      <c r="B251" s="87"/>
      <c r="C251" s="87"/>
      <c r="D251" s="87"/>
      <c r="E251" s="87"/>
      <c r="F251" s="87"/>
      <c r="G251" s="87"/>
      <c r="H251" s="87"/>
      <c r="I251" s="88"/>
      <c r="J251" s="10">
        <v>60</v>
      </c>
      <c r="K251" s="12">
        <v>3.64</v>
      </c>
      <c r="L251" s="12">
        <v>9.6</v>
      </c>
      <c r="M251" s="12">
        <v>10.86</v>
      </c>
      <c r="N251" s="8">
        <f t="shared" si="24"/>
        <v>144.39999999999998</v>
      </c>
      <c r="O251" s="9" t="s">
        <v>61</v>
      </c>
      <c r="P251" s="3"/>
      <c r="Q251" s="3"/>
    </row>
    <row r="252" spans="1:17" ht="16.149999999999999" customHeight="1" x14ac:dyDescent="0.25">
      <c r="A252" s="102" t="s">
        <v>14</v>
      </c>
      <c r="B252" s="103"/>
      <c r="C252" s="103"/>
      <c r="D252" s="103"/>
      <c r="E252" s="103"/>
      <c r="F252" s="103"/>
      <c r="G252" s="103"/>
      <c r="H252" s="103"/>
      <c r="I252" s="104"/>
      <c r="J252" s="10">
        <v>30</v>
      </c>
      <c r="K252" s="10">
        <v>3.16</v>
      </c>
      <c r="L252" s="10">
        <v>0.4</v>
      </c>
      <c r="M252" s="10">
        <v>0.84</v>
      </c>
      <c r="N252" s="8">
        <f t="shared" si="24"/>
        <v>19.600000000000001</v>
      </c>
      <c r="O252" s="21" t="s">
        <v>15</v>
      </c>
      <c r="P252" s="3"/>
      <c r="Q252" s="3"/>
    </row>
    <row r="253" spans="1:17" ht="16.149999999999999" customHeight="1" x14ac:dyDescent="0.25">
      <c r="A253" s="102" t="s">
        <v>17</v>
      </c>
      <c r="B253" s="103"/>
      <c r="C253" s="103"/>
      <c r="D253" s="103"/>
      <c r="E253" s="103"/>
      <c r="F253" s="103"/>
      <c r="G253" s="103"/>
      <c r="H253" s="103"/>
      <c r="I253" s="104"/>
      <c r="J253" s="50">
        <v>200</v>
      </c>
      <c r="K253" s="50">
        <v>0.12</v>
      </c>
      <c r="L253" s="50">
        <v>0.02</v>
      </c>
      <c r="M253" s="50">
        <v>13.7</v>
      </c>
      <c r="N253" s="8">
        <f t="shared" si="24"/>
        <v>55.459999999999994</v>
      </c>
      <c r="O253" s="15" t="s">
        <v>18</v>
      </c>
      <c r="P253" s="3"/>
      <c r="Q253" s="3"/>
    </row>
    <row r="254" spans="1:17" ht="14.25" customHeight="1" x14ac:dyDescent="0.25">
      <c r="A254" s="89" t="s">
        <v>19</v>
      </c>
      <c r="B254" s="90"/>
      <c r="C254" s="90"/>
      <c r="D254" s="90"/>
      <c r="E254" s="90"/>
      <c r="F254" s="90"/>
      <c r="G254" s="90"/>
      <c r="H254" s="90"/>
      <c r="I254" s="91"/>
      <c r="J254" s="16">
        <f>SUM(J250:J253)</f>
        <v>500</v>
      </c>
      <c r="K254" s="16">
        <f>SUM(K250:K253)</f>
        <v>15.48</v>
      </c>
      <c r="L254" s="16">
        <f>SUM(L250:L253)</f>
        <v>15.979999999999999</v>
      </c>
      <c r="M254" s="16">
        <f>SUM(M250:M253)</f>
        <v>67.600000000000009</v>
      </c>
      <c r="N254" s="16">
        <f>SUM(N250:N253)</f>
        <v>476.14</v>
      </c>
      <c r="O254" s="37" t="s">
        <v>27</v>
      </c>
      <c r="P254" s="3"/>
      <c r="Q254" s="3"/>
    </row>
    <row r="255" spans="1:17" ht="12.95" customHeight="1" x14ac:dyDescent="0.25">
      <c r="A255" s="97" t="s">
        <v>82</v>
      </c>
      <c r="B255" s="97"/>
      <c r="C255" s="97"/>
      <c r="D255" s="97"/>
      <c r="E255" s="97"/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3"/>
      <c r="Q255" s="3"/>
    </row>
    <row r="256" spans="1:17" ht="25.7" customHeight="1" x14ac:dyDescent="0.25">
      <c r="A256" s="93" t="s">
        <v>3</v>
      </c>
      <c r="B256" s="94"/>
      <c r="C256" s="94"/>
      <c r="D256" s="94"/>
      <c r="E256" s="94"/>
      <c r="F256" s="94"/>
      <c r="G256" s="94"/>
      <c r="H256" s="94"/>
      <c r="I256" s="95"/>
      <c r="J256" s="99" t="s">
        <v>4</v>
      </c>
      <c r="K256" s="99" t="s">
        <v>5</v>
      </c>
      <c r="L256" s="99"/>
      <c r="M256" s="99"/>
      <c r="N256" s="99" t="s">
        <v>33</v>
      </c>
      <c r="O256" s="99" t="s">
        <v>7</v>
      </c>
      <c r="P256" s="3"/>
      <c r="Q256" s="3"/>
    </row>
    <row r="257" spans="1:17" ht="22.5" customHeight="1" x14ac:dyDescent="0.25">
      <c r="A257" s="96"/>
      <c r="B257" s="97"/>
      <c r="C257" s="97"/>
      <c r="D257" s="97"/>
      <c r="E257" s="97"/>
      <c r="F257" s="97"/>
      <c r="G257" s="97"/>
      <c r="H257" s="97"/>
      <c r="I257" s="98"/>
      <c r="J257" s="99"/>
      <c r="K257" s="6" t="s">
        <v>8</v>
      </c>
      <c r="L257" s="6" t="s">
        <v>9</v>
      </c>
      <c r="M257" s="6" t="s">
        <v>10</v>
      </c>
      <c r="N257" s="99"/>
      <c r="O257" s="99"/>
      <c r="P257" s="3"/>
      <c r="Q257" s="3"/>
    </row>
    <row r="258" spans="1:17" ht="18" customHeight="1" x14ac:dyDescent="0.25">
      <c r="A258" s="83" t="s">
        <v>52</v>
      </c>
      <c r="B258" s="84"/>
      <c r="C258" s="84"/>
      <c r="D258" s="84"/>
      <c r="E258" s="84"/>
      <c r="F258" s="84"/>
      <c r="G258" s="84"/>
      <c r="H258" s="84"/>
      <c r="I258" s="85"/>
      <c r="J258" s="9">
        <v>60</v>
      </c>
      <c r="K258" s="10">
        <v>0.95</v>
      </c>
      <c r="L258" s="10">
        <v>0.6</v>
      </c>
      <c r="M258" s="10">
        <v>3.05</v>
      </c>
      <c r="N258" s="8">
        <f t="shared" ref="N258:N263" si="25">(K258+M258)*4+(L258*9)</f>
        <v>21.4</v>
      </c>
      <c r="O258" s="9">
        <v>24</v>
      </c>
      <c r="P258" s="41"/>
      <c r="Q258" s="3"/>
    </row>
    <row r="259" spans="1:17" ht="21" customHeight="1" x14ac:dyDescent="0.25">
      <c r="A259" s="83" t="s">
        <v>97</v>
      </c>
      <c r="B259" s="84"/>
      <c r="C259" s="84"/>
      <c r="D259" s="84"/>
      <c r="E259" s="84"/>
      <c r="F259" s="84"/>
      <c r="G259" s="84"/>
      <c r="H259" s="84"/>
      <c r="I259" s="85"/>
      <c r="J259" s="9">
        <v>200</v>
      </c>
      <c r="K259" s="9">
        <v>6.04</v>
      </c>
      <c r="L259" s="9">
        <v>10.26</v>
      </c>
      <c r="M259" s="9">
        <v>6.32</v>
      </c>
      <c r="N259" s="8">
        <f t="shared" si="25"/>
        <v>141.78</v>
      </c>
      <c r="O259" s="9">
        <v>88</v>
      </c>
      <c r="P259" s="41"/>
      <c r="Q259" s="3"/>
    </row>
    <row r="260" spans="1:17" ht="17.45" customHeight="1" x14ac:dyDescent="0.25">
      <c r="A260" s="83" t="s">
        <v>98</v>
      </c>
      <c r="B260" s="84"/>
      <c r="C260" s="84"/>
      <c r="D260" s="84"/>
      <c r="E260" s="84"/>
      <c r="F260" s="84"/>
      <c r="G260" s="84"/>
      <c r="H260" s="84"/>
      <c r="I260" s="85"/>
      <c r="J260" s="12">
        <v>190</v>
      </c>
      <c r="K260" s="32">
        <v>15.95</v>
      </c>
      <c r="L260" s="32">
        <v>16.03</v>
      </c>
      <c r="M260" s="32">
        <v>84.2</v>
      </c>
      <c r="N260" s="8">
        <f t="shared" si="25"/>
        <v>544.87</v>
      </c>
      <c r="O260" s="9">
        <v>395</v>
      </c>
      <c r="P260" s="59"/>
      <c r="Q260" s="3"/>
    </row>
    <row r="261" spans="1:17" s="30" customFormat="1" ht="16.149999999999999" customHeight="1" x14ac:dyDescent="0.25">
      <c r="A261" s="83" t="s">
        <v>25</v>
      </c>
      <c r="B261" s="84"/>
      <c r="C261" s="84"/>
      <c r="D261" s="84"/>
      <c r="E261" s="84"/>
      <c r="F261" s="84"/>
      <c r="G261" s="84"/>
      <c r="H261" s="84"/>
      <c r="I261" s="85"/>
      <c r="J261" s="9">
        <v>200</v>
      </c>
      <c r="K261" s="9">
        <v>0</v>
      </c>
      <c r="L261" s="9">
        <v>0</v>
      </c>
      <c r="M261" s="9">
        <v>18.54</v>
      </c>
      <c r="N261" s="8">
        <f t="shared" si="25"/>
        <v>74.16</v>
      </c>
      <c r="O261" s="9">
        <v>685</v>
      </c>
      <c r="P261" s="3"/>
      <c r="Q261" s="3"/>
    </row>
    <row r="262" spans="1:17" s="30" customFormat="1" ht="18" customHeight="1" x14ac:dyDescent="0.25">
      <c r="A262" s="83" t="s">
        <v>39</v>
      </c>
      <c r="B262" s="84"/>
      <c r="C262" s="84"/>
      <c r="D262" s="84"/>
      <c r="E262" s="84"/>
      <c r="F262" s="84"/>
      <c r="G262" s="84"/>
      <c r="H262" s="84"/>
      <c r="I262" s="85"/>
      <c r="J262" s="14">
        <v>20</v>
      </c>
      <c r="K262" s="14">
        <v>0.85</v>
      </c>
      <c r="L262" s="14">
        <v>0.33</v>
      </c>
      <c r="M262" s="14">
        <v>4.83</v>
      </c>
      <c r="N262" s="8">
        <f t="shared" si="25"/>
        <v>25.689999999999998</v>
      </c>
      <c r="O262" s="15" t="s">
        <v>40</v>
      </c>
      <c r="P262" s="3"/>
      <c r="Q262" s="3"/>
    </row>
    <row r="263" spans="1:17" ht="16.149999999999999" customHeight="1" x14ac:dyDescent="0.25">
      <c r="A263" s="83" t="s">
        <v>14</v>
      </c>
      <c r="B263" s="84"/>
      <c r="C263" s="84"/>
      <c r="D263" s="84"/>
      <c r="E263" s="84"/>
      <c r="F263" s="84"/>
      <c r="G263" s="84"/>
      <c r="H263" s="84"/>
      <c r="I263" s="85"/>
      <c r="J263" s="14">
        <v>30</v>
      </c>
      <c r="K263" s="14">
        <v>3.16</v>
      </c>
      <c r="L263" s="14">
        <v>0.4</v>
      </c>
      <c r="M263" s="14">
        <v>0.84</v>
      </c>
      <c r="N263" s="8">
        <f t="shared" si="25"/>
        <v>19.600000000000001</v>
      </c>
      <c r="O263" s="14" t="s">
        <v>15</v>
      </c>
      <c r="P263" s="4"/>
      <c r="Q263" s="3"/>
    </row>
    <row r="264" spans="1:17" ht="16.149999999999999" customHeight="1" x14ac:dyDescent="0.25">
      <c r="A264" s="89" t="s">
        <v>19</v>
      </c>
      <c r="B264" s="90"/>
      <c r="C264" s="90"/>
      <c r="D264" s="90"/>
      <c r="E264" s="90"/>
      <c r="F264" s="90"/>
      <c r="G264" s="90"/>
      <c r="H264" s="90"/>
      <c r="I264" s="91"/>
      <c r="J264" s="6">
        <f>SUM(J258:J263)</f>
        <v>700</v>
      </c>
      <c r="K264" s="6">
        <f>SUM(K258:K263)</f>
        <v>26.95</v>
      </c>
      <c r="L264" s="6">
        <f>SUM(L258:L263)</f>
        <v>27.619999999999997</v>
      </c>
      <c r="M264" s="6">
        <f>SUM(M258:M263)</f>
        <v>117.78000000000002</v>
      </c>
      <c r="N264" s="6">
        <f>SUM(N258:N263)</f>
        <v>827.49999999999989</v>
      </c>
      <c r="O264" s="51" t="s">
        <v>27</v>
      </c>
      <c r="P264" s="3"/>
      <c r="Q264" s="3"/>
    </row>
    <row r="265" spans="1:17" ht="12" customHeight="1" x14ac:dyDescent="0.25">
      <c r="A265" s="49"/>
      <c r="B265" s="49"/>
      <c r="C265" s="49"/>
      <c r="D265" s="49"/>
      <c r="E265" s="49"/>
      <c r="F265" s="49"/>
      <c r="G265" s="49"/>
      <c r="H265" s="49"/>
      <c r="I265" s="49"/>
      <c r="J265" s="47"/>
      <c r="K265" s="47"/>
      <c r="L265" s="47"/>
      <c r="M265" s="47"/>
      <c r="N265" s="47"/>
      <c r="O265" s="52"/>
      <c r="P265" s="3"/>
      <c r="Q265" s="3"/>
    </row>
    <row r="266" spans="1:17" ht="12" customHeight="1" x14ac:dyDescent="0.25">
      <c r="A266" s="97" t="s">
        <v>28</v>
      </c>
      <c r="B266" s="97"/>
      <c r="C266" s="97"/>
      <c r="D266" s="97"/>
      <c r="E266" s="97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3"/>
      <c r="Q266" s="3"/>
    </row>
    <row r="267" spans="1:17" ht="12" customHeight="1" x14ac:dyDescent="0.25">
      <c r="A267" s="93" t="s">
        <v>3</v>
      </c>
      <c r="B267" s="94"/>
      <c r="C267" s="94"/>
      <c r="D267" s="94"/>
      <c r="E267" s="94"/>
      <c r="F267" s="94"/>
      <c r="G267" s="94"/>
      <c r="H267" s="94"/>
      <c r="I267" s="95"/>
      <c r="J267" s="99" t="s">
        <v>4</v>
      </c>
      <c r="K267" s="99" t="s">
        <v>5</v>
      </c>
      <c r="L267" s="99"/>
      <c r="M267" s="99"/>
      <c r="N267" s="99" t="s">
        <v>33</v>
      </c>
      <c r="O267" s="99" t="s">
        <v>7</v>
      </c>
      <c r="P267" s="3"/>
      <c r="Q267" s="3"/>
    </row>
    <row r="268" spans="1:17" ht="36.6" customHeight="1" x14ac:dyDescent="0.25">
      <c r="A268" s="96"/>
      <c r="B268" s="97"/>
      <c r="C268" s="97"/>
      <c r="D268" s="97"/>
      <c r="E268" s="97"/>
      <c r="F268" s="97"/>
      <c r="G268" s="97"/>
      <c r="H268" s="97"/>
      <c r="I268" s="98"/>
      <c r="J268" s="99"/>
      <c r="K268" s="6" t="s">
        <v>8</v>
      </c>
      <c r="L268" s="6" t="s">
        <v>9</v>
      </c>
      <c r="M268" s="6" t="s">
        <v>10</v>
      </c>
      <c r="N268" s="99"/>
      <c r="O268" s="99"/>
      <c r="P268" s="3"/>
      <c r="Q268" s="3"/>
    </row>
    <row r="269" spans="1:17" ht="16.899999999999999" customHeight="1" x14ac:dyDescent="0.25">
      <c r="A269" s="86" t="s">
        <v>99</v>
      </c>
      <c r="B269" s="87"/>
      <c r="C269" s="87"/>
      <c r="D269" s="87"/>
      <c r="E269" s="87"/>
      <c r="F269" s="87"/>
      <c r="G269" s="87"/>
      <c r="H269" s="87"/>
      <c r="I269" s="88"/>
      <c r="J269" s="10">
        <v>60</v>
      </c>
      <c r="K269" s="10">
        <v>11.23</v>
      </c>
      <c r="L269" s="10">
        <v>11.85</v>
      </c>
      <c r="M269" s="10">
        <v>41.05</v>
      </c>
      <c r="N269" s="8">
        <f t="shared" ref="N269:N270" si="26">(K269+M269)*4+(L269*9)</f>
        <v>315.77</v>
      </c>
      <c r="O269" s="9">
        <v>426</v>
      </c>
      <c r="P269" s="4"/>
      <c r="Q269" s="3"/>
    </row>
    <row r="270" spans="1:17" ht="15.6" customHeight="1" x14ac:dyDescent="0.25">
      <c r="A270" s="83" t="s">
        <v>100</v>
      </c>
      <c r="B270" s="84"/>
      <c r="C270" s="84"/>
      <c r="D270" s="84"/>
      <c r="E270" s="84"/>
      <c r="F270" s="84"/>
      <c r="G270" s="84"/>
      <c r="H270" s="84"/>
      <c r="I270" s="85"/>
      <c r="J270" s="9">
        <v>200</v>
      </c>
      <c r="K270" s="11">
        <v>0.3</v>
      </c>
      <c r="L270" s="10">
        <v>0</v>
      </c>
      <c r="M270" s="10">
        <v>9.1999999999999993</v>
      </c>
      <c r="N270" s="8">
        <f t="shared" si="26"/>
        <v>38</v>
      </c>
      <c r="O270" s="9">
        <v>389</v>
      </c>
      <c r="P270" s="59"/>
      <c r="Q270" s="3"/>
    </row>
    <row r="271" spans="1:17" ht="27.6" customHeight="1" x14ac:dyDescent="0.25">
      <c r="A271" s="89" t="s">
        <v>19</v>
      </c>
      <c r="B271" s="90"/>
      <c r="C271" s="90"/>
      <c r="D271" s="90"/>
      <c r="E271" s="90"/>
      <c r="F271" s="90"/>
      <c r="G271" s="90"/>
      <c r="H271" s="90"/>
      <c r="I271" s="91"/>
      <c r="J271" s="16">
        <f>SUM(J269:J270)</f>
        <v>260</v>
      </c>
      <c r="K271" s="16">
        <f>SUM(K269:K270)</f>
        <v>11.530000000000001</v>
      </c>
      <c r="L271" s="16">
        <f>SUM(L269:L270)</f>
        <v>11.85</v>
      </c>
      <c r="M271" s="16">
        <f>SUM(M269:M270)</f>
        <v>50.25</v>
      </c>
      <c r="N271" s="16">
        <f>SUM(N269:N270)</f>
        <v>353.77</v>
      </c>
      <c r="O271" s="48" t="s">
        <v>27</v>
      </c>
      <c r="P271" s="3"/>
      <c r="Q271" s="3"/>
    </row>
    <row r="272" spans="1:17" ht="18" customHeight="1" x14ac:dyDescent="0.25">
      <c r="A272" s="89" t="s">
        <v>31</v>
      </c>
      <c r="B272" s="90"/>
      <c r="C272" s="90"/>
      <c r="D272" s="90"/>
      <c r="E272" s="90"/>
      <c r="F272" s="90"/>
      <c r="G272" s="90"/>
      <c r="H272" s="90"/>
      <c r="I272" s="91"/>
      <c r="J272" s="26">
        <f>J271+J264+J254</f>
        <v>1460</v>
      </c>
      <c r="K272" s="26">
        <f>K271+K264+K254</f>
        <v>53.960000000000008</v>
      </c>
      <c r="L272" s="26">
        <f>L271+L264+L254</f>
        <v>55.449999999999996</v>
      </c>
      <c r="M272" s="26">
        <f>M271+M264+M254</f>
        <v>235.63000000000005</v>
      </c>
      <c r="N272" s="26">
        <f>N271+N264+N254</f>
        <v>1657.4099999999999</v>
      </c>
      <c r="O272" s="19" t="s">
        <v>27</v>
      </c>
      <c r="P272" s="54"/>
      <c r="Q272" s="54"/>
    </row>
    <row r="273" spans="1:17" ht="18" customHeight="1" x14ac:dyDescent="0.25">
      <c r="A273" s="49"/>
      <c r="B273" s="49"/>
      <c r="C273" s="49"/>
      <c r="D273" s="49"/>
      <c r="E273" s="49"/>
      <c r="F273" s="49"/>
      <c r="G273" s="49"/>
      <c r="H273" s="49"/>
      <c r="I273" s="49"/>
      <c r="J273" s="73"/>
      <c r="K273" s="73"/>
      <c r="L273" s="73"/>
      <c r="M273" s="73"/>
      <c r="N273" s="73"/>
      <c r="O273" s="27"/>
      <c r="P273" s="54"/>
      <c r="Q273" s="54"/>
    </row>
    <row r="274" spans="1:17" ht="18" customHeight="1" x14ac:dyDescent="0.25">
      <c r="A274" s="49"/>
      <c r="B274" s="49"/>
      <c r="C274" s="49"/>
      <c r="D274" s="49"/>
      <c r="E274" s="49"/>
      <c r="F274" s="49"/>
      <c r="G274" s="49"/>
      <c r="H274" s="49"/>
      <c r="I274" s="49"/>
      <c r="J274" s="73"/>
      <c r="K274" s="73"/>
      <c r="L274" s="73"/>
      <c r="M274" s="73"/>
      <c r="N274" s="73"/>
      <c r="O274" s="27"/>
      <c r="P274" s="54"/>
      <c r="Q274" s="54"/>
    </row>
    <row r="275" spans="1:17" ht="18" customHeight="1" x14ac:dyDescent="0.25">
      <c r="A275" s="49"/>
      <c r="B275" s="49"/>
      <c r="C275" s="49"/>
      <c r="D275" s="49"/>
      <c r="E275" s="49"/>
      <c r="F275" s="49"/>
      <c r="G275" s="49"/>
      <c r="H275" s="49"/>
      <c r="I275" s="49"/>
      <c r="J275" s="73"/>
      <c r="K275" s="73"/>
      <c r="L275" s="73"/>
      <c r="M275" s="73"/>
      <c r="N275" s="73"/>
      <c r="O275" s="81"/>
      <c r="P275" s="54"/>
      <c r="Q275" s="54"/>
    </row>
    <row r="276" spans="1:17" ht="18" customHeight="1" x14ac:dyDescent="0.25">
      <c r="A276" s="49"/>
      <c r="B276" s="49"/>
      <c r="C276" s="49"/>
      <c r="D276" s="49"/>
      <c r="E276" s="49"/>
      <c r="F276" s="49"/>
      <c r="G276" s="49"/>
      <c r="H276" s="49"/>
      <c r="I276" s="49"/>
      <c r="J276" s="73"/>
      <c r="K276" s="73"/>
      <c r="L276" s="73"/>
      <c r="M276" s="73"/>
      <c r="N276" s="73"/>
      <c r="O276" s="27"/>
      <c r="P276" s="54"/>
      <c r="Q276" s="54"/>
    </row>
    <row r="277" spans="1:17" ht="19.149999999999999" customHeight="1" x14ac:dyDescent="0.25">
      <c r="A277" s="116" t="s">
        <v>101</v>
      </c>
      <c r="B277" s="116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3"/>
      <c r="Q277" s="3"/>
    </row>
    <row r="278" spans="1:17" ht="25.7" customHeight="1" x14ac:dyDescent="0.25">
      <c r="A278" s="93" t="s">
        <v>3</v>
      </c>
      <c r="B278" s="94"/>
      <c r="C278" s="94"/>
      <c r="D278" s="94"/>
      <c r="E278" s="94"/>
      <c r="F278" s="94"/>
      <c r="G278" s="94"/>
      <c r="H278" s="94"/>
      <c r="I278" s="95"/>
      <c r="J278" s="99" t="s">
        <v>4</v>
      </c>
      <c r="K278" s="99" t="s">
        <v>5</v>
      </c>
      <c r="L278" s="99"/>
      <c r="M278" s="99"/>
      <c r="N278" s="99" t="s">
        <v>33</v>
      </c>
      <c r="O278" s="99" t="s">
        <v>7</v>
      </c>
      <c r="P278" s="3"/>
      <c r="Q278" s="3"/>
    </row>
    <row r="279" spans="1:17" ht="27.6" customHeight="1" x14ac:dyDescent="0.25">
      <c r="A279" s="96"/>
      <c r="B279" s="97"/>
      <c r="C279" s="97"/>
      <c r="D279" s="97"/>
      <c r="E279" s="97"/>
      <c r="F279" s="97"/>
      <c r="G279" s="97"/>
      <c r="H279" s="97"/>
      <c r="I279" s="98"/>
      <c r="J279" s="99"/>
      <c r="K279" s="6" t="s">
        <v>8</v>
      </c>
      <c r="L279" s="6" t="s">
        <v>9</v>
      </c>
      <c r="M279" s="6" t="s">
        <v>10</v>
      </c>
      <c r="N279" s="99"/>
      <c r="O279" s="99"/>
      <c r="P279" s="3"/>
      <c r="Q279" s="3"/>
    </row>
    <row r="280" spans="1:17" ht="15" customHeight="1" x14ac:dyDescent="0.25">
      <c r="A280" s="100" t="s">
        <v>11</v>
      </c>
      <c r="B280" s="101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3"/>
      <c r="Q280" s="3"/>
    </row>
    <row r="281" spans="1:17" ht="19.899999999999999" customHeight="1" x14ac:dyDescent="0.25">
      <c r="A281" s="107" t="s">
        <v>34</v>
      </c>
      <c r="B281" s="108"/>
      <c r="C281" s="108"/>
      <c r="D281" s="108"/>
      <c r="E281" s="108"/>
      <c r="F281" s="108"/>
      <c r="G281" s="108"/>
      <c r="H281" s="108"/>
      <c r="I281" s="109"/>
      <c r="J281" s="9">
        <v>160</v>
      </c>
      <c r="K281" s="12">
        <v>7.96</v>
      </c>
      <c r="L281" s="12">
        <v>11.85</v>
      </c>
      <c r="M281" s="12">
        <v>46.41</v>
      </c>
      <c r="N281" s="8">
        <f t="shared" ref="N281:N286" si="27">(K281+M281)*4+(L281*9)</f>
        <v>324.13</v>
      </c>
      <c r="O281" s="9">
        <v>438</v>
      </c>
      <c r="P281" s="3"/>
      <c r="Q281" s="3"/>
    </row>
    <row r="282" spans="1:17" ht="17.45" customHeight="1" x14ac:dyDescent="0.25">
      <c r="A282" s="107" t="s">
        <v>102</v>
      </c>
      <c r="B282" s="108"/>
      <c r="C282" s="108"/>
      <c r="D282" s="108"/>
      <c r="E282" s="108"/>
      <c r="F282" s="108"/>
      <c r="G282" s="108"/>
      <c r="H282" s="108"/>
      <c r="I282" s="109"/>
      <c r="J282" s="9">
        <v>20</v>
      </c>
      <c r="K282" s="9">
        <v>0.15</v>
      </c>
      <c r="L282" s="9">
        <v>0.12</v>
      </c>
      <c r="M282" s="9">
        <v>1.22</v>
      </c>
      <c r="N282" s="8">
        <f t="shared" si="27"/>
        <v>6.56</v>
      </c>
      <c r="O282" s="9">
        <v>14</v>
      </c>
      <c r="P282" s="3"/>
      <c r="Q282" s="3"/>
    </row>
    <row r="283" spans="1:17" ht="19.149999999999999" customHeight="1" x14ac:dyDescent="0.25">
      <c r="A283" s="110" t="s">
        <v>36</v>
      </c>
      <c r="B283" s="111"/>
      <c r="C283" s="111"/>
      <c r="D283" s="111"/>
      <c r="E283" s="111"/>
      <c r="F283" s="111"/>
      <c r="G283" s="111"/>
      <c r="H283" s="111"/>
      <c r="I283" s="112"/>
      <c r="J283" s="10">
        <v>20</v>
      </c>
      <c r="K283" s="10">
        <v>3.26</v>
      </c>
      <c r="L283" s="10">
        <v>3.2</v>
      </c>
      <c r="M283" s="10">
        <v>0</v>
      </c>
      <c r="N283" s="8">
        <f t="shared" si="27"/>
        <v>41.84</v>
      </c>
      <c r="O283" s="21" t="s">
        <v>37</v>
      </c>
      <c r="P283" s="3"/>
      <c r="Q283" s="3"/>
    </row>
    <row r="284" spans="1:17" ht="15.6" customHeight="1" x14ac:dyDescent="0.25">
      <c r="A284" s="113" t="s">
        <v>38</v>
      </c>
      <c r="B284" s="114"/>
      <c r="C284" s="114"/>
      <c r="D284" s="114"/>
      <c r="E284" s="114"/>
      <c r="F284" s="114"/>
      <c r="G284" s="114"/>
      <c r="H284" s="114"/>
      <c r="I284" s="115"/>
      <c r="J284" s="14">
        <v>200</v>
      </c>
      <c r="K284" s="14">
        <v>0.12</v>
      </c>
      <c r="L284" s="14">
        <v>0.02</v>
      </c>
      <c r="M284" s="14">
        <v>13.7</v>
      </c>
      <c r="N284" s="8">
        <f t="shared" si="27"/>
        <v>55.459999999999994</v>
      </c>
      <c r="O284" s="15" t="s">
        <v>18</v>
      </c>
      <c r="P284" s="3"/>
      <c r="Q284" s="3"/>
    </row>
    <row r="285" spans="1:17" ht="16.899999999999999" customHeight="1" x14ac:dyDescent="0.25">
      <c r="A285" s="113" t="s">
        <v>14</v>
      </c>
      <c r="B285" s="114"/>
      <c r="C285" s="114"/>
      <c r="D285" s="114"/>
      <c r="E285" s="114"/>
      <c r="F285" s="114"/>
      <c r="G285" s="114"/>
      <c r="H285" s="114"/>
      <c r="I285" s="115"/>
      <c r="J285" s="14">
        <v>30</v>
      </c>
      <c r="K285" s="14">
        <v>3.16</v>
      </c>
      <c r="L285" s="14">
        <v>0.4</v>
      </c>
      <c r="M285" s="14">
        <v>0.84</v>
      </c>
      <c r="N285" s="8">
        <f t="shared" si="27"/>
        <v>19.600000000000001</v>
      </c>
      <c r="O285" s="14" t="s">
        <v>15</v>
      </c>
      <c r="P285" s="3"/>
      <c r="Q285" s="3"/>
    </row>
    <row r="286" spans="1:17" s="30" customFormat="1" ht="14.45" customHeight="1" x14ac:dyDescent="0.25">
      <c r="A286" s="113" t="s">
        <v>39</v>
      </c>
      <c r="B286" s="114"/>
      <c r="C286" s="114"/>
      <c r="D286" s="114"/>
      <c r="E286" s="114"/>
      <c r="F286" s="114"/>
      <c r="G286" s="114"/>
      <c r="H286" s="114"/>
      <c r="I286" s="115"/>
      <c r="J286" s="14">
        <v>20</v>
      </c>
      <c r="K286" s="14">
        <v>0.85</v>
      </c>
      <c r="L286" s="14">
        <v>0.33</v>
      </c>
      <c r="M286" s="14">
        <v>4.83</v>
      </c>
      <c r="N286" s="8">
        <f t="shared" si="27"/>
        <v>25.689999999999998</v>
      </c>
      <c r="O286" s="15" t="s">
        <v>40</v>
      </c>
      <c r="P286" s="3"/>
      <c r="Q286" s="3"/>
    </row>
    <row r="287" spans="1:17" ht="16.149999999999999" customHeight="1" x14ac:dyDescent="0.25">
      <c r="A287" s="89" t="s">
        <v>19</v>
      </c>
      <c r="B287" s="90"/>
      <c r="C287" s="90"/>
      <c r="D287" s="90"/>
      <c r="E287" s="90"/>
      <c r="F287" s="90"/>
      <c r="G287" s="90"/>
      <c r="H287" s="90"/>
      <c r="I287" s="91"/>
      <c r="J287" s="16">
        <v>500</v>
      </c>
      <c r="K287" s="16">
        <f>K281+K282+K283+K284+K285+K286+K280</f>
        <v>15.499999999999998</v>
      </c>
      <c r="L287" s="16">
        <f>L281+L282+L283+L284+L285+L286+L280</f>
        <v>15.919999999999998</v>
      </c>
      <c r="M287" s="16">
        <f>M281+M282+M283+M284+M285+M286+M280</f>
        <v>67</v>
      </c>
      <c r="N287" s="16">
        <f>N281+N282+N283+N284+N285+N286+N280</f>
        <v>473.28</v>
      </c>
      <c r="O287" s="31" t="s">
        <v>27</v>
      </c>
      <c r="P287" s="3"/>
      <c r="Q287" s="3"/>
    </row>
    <row r="288" spans="1:17" ht="12.95" customHeight="1" x14ac:dyDescent="0.25">
      <c r="A288" s="97" t="s">
        <v>82</v>
      </c>
      <c r="B288" s="97"/>
      <c r="C288" s="97"/>
      <c r="D288" s="97"/>
      <c r="E288" s="97"/>
      <c r="F288" s="97"/>
      <c r="G288" s="97"/>
      <c r="H288" s="97"/>
      <c r="I288" s="97"/>
      <c r="J288" s="97"/>
      <c r="K288" s="97"/>
      <c r="L288" s="97"/>
      <c r="M288" s="97"/>
      <c r="N288" s="97"/>
      <c r="O288" s="97"/>
      <c r="P288" s="3"/>
      <c r="Q288" s="3"/>
    </row>
    <row r="289" spans="1:17" ht="25.7" customHeight="1" x14ac:dyDescent="0.25">
      <c r="A289" s="93" t="s">
        <v>3</v>
      </c>
      <c r="B289" s="94"/>
      <c r="C289" s="94"/>
      <c r="D289" s="94"/>
      <c r="E289" s="94"/>
      <c r="F289" s="94"/>
      <c r="G289" s="94"/>
      <c r="H289" s="94"/>
      <c r="I289" s="95"/>
      <c r="J289" s="99" t="s">
        <v>4</v>
      </c>
      <c r="K289" s="99" t="s">
        <v>5</v>
      </c>
      <c r="L289" s="99"/>
      <c r="M289" s="99"/>
      <c r="N289" s="99" t="s">
        <v>33</v>
      </c>
      <c r="O289" s="99" t="s">
        <v>7</v>
      </c>
      <c r="P289" s="3"/>
      <c r="Q289" s="3"/>
    </row>
    <row r="290" spans="1:17" ht="24.6" customHeight="1" x14ac:dyDescent="0.25">
      <c r="A290" s="96"/>
      <c r="B290" s="97"/>
      <c r="C290" s="97"/>
      <c r="D290" s="97"/>
      <c r="E290" s="97"/>
      <c r="F290" s="97"/>
      <c r="G290" s="97"/>
      <c r="H290" s="97"/>
      <c r="I290" s="98"/>
      <c r="J290" s="99"/>
      <c r="K290" s="6" t="s">
        <v>8</v>
      </c>
      <c r="L290" s="6" t="s">
        <v>9</v>
      </c>
      <c r="M290" s="6" t="s">
        <v>10</v>
      </c>
      <c r="N290" s="99"/>
      <c r="O290" s="99"/>
      <c r="P290" s="3"/>
      <c r="Q290" s="3"/>
    </row>
    <row r="291" spans="1:17" ht="13.9" customHeight="1" x14ac:dyDescent="0.25">
      <c r="A291" s="83" t="s">
        <v>103</v>
      </c>
      <c r="B291" s="84"/>
      <c r="C291" s="84"/>
      <c r="D291" s="84"/>
      <c r="E291" s="84"/>
      <c r="F291" s="84"/>
      <c r="G291" s="84"/>
      <c r="H291" s="84"/>
      <c r="I291" s="85"/>
      <c r="J291" s="9">
        <v>60</v>
      </c>
      <c r="K291" s="10">
        <v>0.75</v>
      </c>
      <c r="L291" s="10">
        <v>0.4</v>
      </c>
      <c r="M291" s="10">
        <v>2.35</v>
      </c>
      <c r="N291" s="8">
        <f t="shared" ref="N291:N296" si="28">(K291+M291)*4+(L291*9)</f>
        <v>16</v>
      </c>
      <c r="O291" s="9">
        <v>20</v>
      </c>
      <c r="P291" s="3"/>
      <c r="Q291" s="3"/>
    </row>
    <row r="292" spans="1:17" ht="18.600000000000001" customHeight="1" x14ac:dyDescent="0.25">
      <c r="A292" s="83" t="s">
        <v>104</v>
      </c>
      <c r="B292" s="84"/>
      <c r="C292" s="84"/>
      <c r="D292" s="84"/>
      <c r="E292" s="84"/>
      <c r="F292" s="84"/>
      <c r="G292" s="84"/>
      <c r="H292" s="84"/>
      <c r="I292" s="85"/>
      <c r="J292" s="9">
        <v>200</v>
      </c>
      <c r="K292" s="32">
        <v>7.98</v>
      </c>
      <c r="L292" s="32">
        <v>12.92</v>
      </c>
      <c r="M292" s="32">
        <v>24.96</v>
      </c>
      <c r="N292" s="8">
        <f t="shared" si="28"/>
        <v>248.04</v>
      </c>
      <c r="O292" s="9">
        <v>113</v>
      </c>
      <c r="P292" s="3"/>
      <c r="Q292" s="3"/>
    </row>
    <row r="293" spans="1:17" ht="16.149999999999999" customHeight="1" x14ac:dyDescent="0.25">
      <c r="A293" s="83" t="s">
        <v>105</v>
      </c>
      <c r="B293" s="84"/>
      <c r="C293" s="84"/>
      <c r="D293" s="84"/>
      <c r="E293" s="84"/>
      <c r="F293" s="84"/>
      <c r="G293" s="84"/>
      <c r="H293" s="84"/>
      <c r="I293" s="85"/>
      <c r="J293" s="9">
        <v>200</v>
      </c>
      <c r="K293" s="8">
        <v>13.99</v>
      </c>
      <c r="L293" s="8">
        <v>13.68</v>
      </c>
      <c r="M293" s="8">
        <v>70.760000000000005</v>
      </c>
      <c r="N293" s="8">
        <f t="shared" si="28"/>
        <v>462.12</v>
      </c>
      <c r="O293" s="9">
        <v>291</v>
      </c>
      <c r="P293" s="3"/>
      <c r="Q293" s="3"/>
    </row>
    <row r="294" spans="1:17" ht="16.149999999999999" customHeight="1" x14ac:dyDescent="0.25">
      <c r="A294" s="83" t="s">
        <v>55</v>
      </c>
      <c r="B294" s="84"/>
      <c r="C294" s="84"/>
      <c r="D294" s="84"/>
      <c r="E294" s="84"/>
      <c r="F294" s="84"/>
      <c r="G294" s="84"/>
      <c r="H294" s="84"/>
      <c r="I294" s="85"/>
      <c r="J294" s="39">
        <v>20</v>
      </c>
      <c r="K294" s="40">
        <v>3.16</v>
      </c>
      <c r="L294" s="40">
        <v>0.4</v>
      </c>
      <c r="M294" s="40">
        <v>0.84</v>
      </c>
      <c r="N294" s="8">
        <f t="shared" si="28"/>
        <v>19.600000000000001</v>
      </c>
      <c r="O294" s="9" t="s">
        <v>15</v>
      </c>
      <c r="P294" s="3"/>
      <c r="Q294" s="3"/>
    </row>
    <row r="295" spans="1:17" ht="16.149999999999999" customHeight="1" x14ac:dyDescent="0.25">
      <c r="A295" s="83" t="s">
        <v>39</v>
      </c>
      <c r="B295" s="84"/>
      <c r="C295" s="84"/>
      <c r="D295" s="84"/>
      <c r="E295" s="84"/>
      <c r="F295" s="84"/>
      <c r="G295" s="84"/>
      <c r="H295" s="84"/>
      <c r="I295" s="85"/>
      <c r="J295" s="39">
        <v>20</v>
      </c>
      <c r="K295" s="40">
        <v>0.85</v>
      </c>
      <c r="L295" s="40">
        <v>0.33</v>
      </c>
      <c r="M295" s="40">
        <v>4.83</v>
      </c>
      <c r="N295" s="8">
        <f t="shared" si="28"/>
        <v>25.689999999999998</v>
      </c>
      <c r="O295" s="9" t="s">
        <v>15</v>
      </c>
      <c r="P295" s="3"/>
      <c r="Q295" s="3"/>
    </row>
    <row r="296" spans="1:17" ht="15.6" customHeight="1" x14ac:dyDescent="0.25">
      <c r="A296" s="86" t="s">
        <v>38</v>
      </c>
      <c r="B296" s="87"/>
      <c r="C296" s="87"/>
      <c r="D296" s="87"/>
      <c r="E296" s="87"/>
      <c r="F296" s="87"/>
      <c r="G296" s="87"/>
      <c r="H296" s="87"/>
      <c r="I296" s="88"/>
      <c r="J296" s="10">
        <v>200</v>
      </c>
      <c r="K296" s="10">
        <v>0.12</v>
      </c>
      <c r="L296" s="10">
        <v>0.02</v>
      </c>
      <c r="M296" s="10">
        <v>13.7</v>
      </c>
      <c r="N296" s="8">
        <f t="shared" si="28"/>
        <v>55.459999999999994</v>
      </c>
      <c r="O296" s="9">
        <v>377</v>
      </c>
      <c r="P296" s="3"/>
      <c r="Q296" s="3"/>
    </row>
    <row r="297" spans="1:17" ht="17.45" customHeight="1" x14ac:dyDescent="0.25">
      <c r="A297" s="89" t="s">
        <v>19</v>
      </c>
      <c r="B297" s="90"/>
      <c r="C297" s="90"/>
      <c r="D297" s="90"/>
      <c r="E297" s="90"/>
      <c r="F297" s="90"/>
      <c r="G297" s="90"/>
      <c r="H297" s="90"/>
      <c r="I297" s="91"/>
      <c r="J297" s="16">
        <f>SUM(J291:J296)</f>
        <v>700</v>
      </c>
      <c r="K297" s="16">
        <f>SUM(K291:K296)</f>
        <v>26.85</v>
      </c>
      <c r="L297" s="16">
        <f>SUM(L291:L296)</f>
        <v>27.749999999999996</v>
      </c>
      <c r="M297" s="16">
        <f>SUM(M291:M296)</f>
        <v>117.44000000000001</v>
      </c>
      <c r="N297" s="16">
        <f>SUM(N291:N296)</f>
        <v>826.91000000000008</v>
      </c>
      <c r="O297" s="31" t="s">
        <v>27</v>
      </c>
      <c r="P297" s="3"/>
      <c r="Q297" s="3"/>
    </row>
    <row r="298" spans="1:17" ht="18" customHeight="1" x14ac:dyDescent="0.25">
      <c r="A298" s="92" t="s">
        <v>28</v>
      </c>
      <c r="B298" s="92"/>
      <c r="C298" s="92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3"/>
      <c r="Q298" s="3"/>
    </row>
    <row r="299" spans="1:17" ht="12" customHeight="1" x14ac:dyDescent="0.25">
      <c r="A299" s="93" t="s">
        <v>3</v>
      </c>
      <c r="B299" s="94"/>
      <c r="C299" s="94"/>
      <c r="D299" s="94"/>
      <c r="E299" s="94"/>
      <c r="F299" s="94"/>
      <c r="G299" s="94"/>
      <c r="H299" s="94"/>
      <c r="I299" s="95"/>
      <c r="J299" s="99" t="s">
        <v>4</v>
      </c>
      <c r="K299" s="99" t="s">
        <v>5</v>
      </c>
      <c r="L299" s="99"/>
      <c r="M299" s="99"/>
      <c r="N299" s="99" t="s">
        <v>33</v>
      </c>
      <c r="O299" s="99" t="s">
        <v>7</v>
      </c>
      <c r="P299" s="3"/>
      <c r="Q299" s="3"/>
    </row>
    <row r="300" spans="1:17" ht="38.450000000000003" customHeight="1" x14ac:dyDescent="0.25">
      <c r="A300" s="96"/>
      <c r="B300" s="97"/>
      <c r="C300" s="97"/>
      <c r="D300" s="97"/>
      <c r="E300" s="97"/>
      <c r="F300" s="97"/>
      <c r="G300" s="97"/>
      <c r="H300" s="97"/>
      <c r="I300" s="98"/>
      <c r="J300" s="99"/>
      <c r="K300" s="6" t="s">
        <v>8</v>
      </c>
      <c r="L300" s="6" t="s">
        <v>9</v>
      </c>
      <c r="M300" s="6" t="s">
        <v>10</v>
      </c>
      <c r="N300" s="99"/>
      <c r="O300" s="99"/>
      <c r="P300" s="3"/>
      <c r="Q300" s="3"/>
    </row>
    <row r="301" spans="1:17" ht="18.600000000000001" customHeight="1" x14ac:dyDescent="0.25">
      <c r="A301" s="102" t="s">
        <v>106</v>
      </c>
      <c r="B301" s="103"/>
      <c r="C301" s="103"/>
      <c r="D301" s="103"/>
      <c r="E301" s="103"/>
      <c r="F301" s="103"/>
      <c r="G301" s="103"/>
      <c r="H301" s="103"/>
      <c r="I301" s="104"/>
      <c r="J301" s="14">
        <v>60</v>
      </c>
      <c r="K301" s="14">
        <v>11.23</v>
      </c>
      <c r="L301" s="14">
        <v>11.85</v>
      </c>
      <c r="M301" s="14">
        <v>34.15</v>
      </c>
      <c r="N301" s="8">
        <f t="shared" ref="N301:N302" si="29">(K301+M301)*4+(L301*9)</f>
        <v>288.16999999999996</v>
      </c>
      <c r="O301" s="15" t="s">
        <v>57</v>
      </c>
      <c r="P301" s="3"/>
      <c r="Q301" s="3"/>
    </row>
    <row r="302" spans="1:17" ht="15.6" customHeight="1" x14ac:dyDescent="0.25">
      <c r="A302" s="83" t="s">
        <v>100</v>
      </c>
      <c r="B302" s="84"/>
      <c r="C302" s="84"/>
      <c r="D302" s="84"/>
      <c r="E302" s="84"/>
      <c r="F302" s="84"/>
      <c r="G302" s="84"/>
      <c r="H302" s="84"/>
      <c r="I302" s="85"/>
      <c r="J302" s="9">
        <v>200</v>
      </c>
      <c r="K302" s="10">
        <v>0.3</v>
      </c>
      <c r="L302" s="10">
        <v>0</v>
      </c>
      <c r="M302" s="10">
        <v>16.100000000000001</v>
      </c>
      <c r="N302" s="8">
        <f t="shared" si="29"/>
        <v>65.600000000000009</v>
      </c>
      <c r="O302" s="9">
        <v>389</v>
      </c>
      <c r="P302" s="59"/>
      <c r="Q302" s="3"/>
    </row>
    <row r="303" spans="1:17" ht="27.6" customHeight="1" x14ac:dyDescent="0.25">
      <c r="A303" s="89" t="s">
        <v>19</v>
      </c>
      <c r="B303" s="90"/>
      <c r="C303" s="90"/>
      <c r="D303" s="90"/>
      <c r="E303" s="90"/>
      <c r="F303" s="90"/>
      <c r="G303" s="90"/>
      <c r="H303" s="90"/>
      <c r="I303" s="91"/>
      <c r="J303" s="16">
        <f>SUM(J301:J302)</f>
        <v>260</v>
      </c>
      <c r="K303" s="16">
        <f>SUM(K301:K302)</f>
        <v>11.530000000000001</v>
      </c>
      <c r="L303" s="16">
        <f>SUM(L301:L302)</f>
        <v>11.85</v>
      </c>
      <c r="M303" s="16">
        <f>SUM(M301:M302)</f>
        <v>50.25</v>
      </c>
      <c r="N303" s="16">
        <f>SUM(N301:N302)</f>
        <v>353.77</v>
      </c>
      <c r="O303" s="31" t="s">
        <v>27</v>
      </c>
      <c r="P303" s="3"/>
      <c r="Q303" s="3"/>
    </row>
    <row r="304" spans="1:17" ht="18" customHeight="1" thickBot="1" x14ac:dyDescent="0.3">
      <c r="A304" s="89" t="s">
        <v>31</v>
      </c>
      <c r="B304" s="90"/>
      <c r="C304" s="90"/>
      <c r="D304" s="90"/>
      <c r="E304" s="90"/>
      <c r="F304" s="90"/>
      <c r="G304" s="90"/>
      <c r="H304" s="90"/>
      <c r="I304" s="91"/>
      <c r="J304" s="26">
        <f>J303+J297+J287</f>
        <v>1460</v>
      </c>
      <c r="K304" s="26">
        <f>K303+K297+K287</f>
        <v>53.88</v>
      </c>
      <c r="L304" s="26">
        <f>L303+L297+L287</f>
        <v>55.519999999999996</v>
      </c>
      <c r="M304" s="26">
        <f>M303+M297+M287</f>
        <v>234.69</v>
      </c>
      <c r="N304" s="26">
        <f>N303+N297+N287</f>
        <v>1653.96</v>
      </c>
      <c r="O304" s="19" t="s">
        <v>27</v>
      </c>
      <c r="P304" s="54"/>
      <c r="Q304" s="54"/>
    </row>
    <row r="305" spans="1:17" ht="18" customHeight="1" thickBot="1" x14ac:dyDescent="0.3">
      <c r="A305" s="82"/>
      <c r="B305" s="82"/>
      <c r="C305" s="82"/>
      <c r="D305" s="82"/>
      <c r="E305" s="82"/>
      <c r="F305" s="82"/>
      <c r="G305" s="82"/>
      <c r="H305" s="82"/>
      <c r="I305" s="82"/>
      <c r="J305" s="144"/>
      <c r="K305" s="144"/>
      <c r="L305" s="144"/>
      <c r="M305" s="144"/>
      <c r="N305" s="144"/>
      <c r="O305" s="145"/>
      <c r="P305" s="54"/>
      <c r="Q305" s="54"/>
    </row>
    <row r="306" spans="1:17" ht="18" customHeight="1" thickBot="1" x14ac:dyDescent="0.3">
      <c r="A306" s="82"/>
      <c r="B306" s="82"/>
      <c r="C306" s="82"/>
      <c r="D306" s="82"/>
      <c r="E306" s="82"/>
      <c r="F306" s="82"/>
      <c r="G306" s="82"/>
      <c r="H306" s="82"/>
      <c r="I306" s="82"/>
      <c r="J306" s="144"/>
      <c r="K306" s="144"/>
      <c r="L306" s="144"/>
      <c r="M306" s="144"/>
      <c r="N306" s="144"/>
      <c r="O306" s="145"/>
      <c r="P306" s="54"/>
      <c r="Q306" s="54"/>
    </row>
    <row r="307" spans="1:17" ht="18" customHeight="1" thickBot="1" x14ac:dyDescent="0.3">
      <c r="A307" s="82"/>
      <c r="B307" s="82"/>
      <c r="C307" s="82"/>
      <c r="D307" s="82"/>
      <c r="E307" s="82"/>
      <c r="F307" s="82"/>
      <c r="G307" s="82"/>
      <c r="H307" s="82"/>
      <c r="I307" s="82"/>
      <c r="J307" s="144"/>
      <c r="K307" s="144"/>
      <c r="L307" s="144"/>
      <c r="M307" s="144"/>
      <c r="N307" s="144"/>
      <c r="O307" s="145"/>
      <c r="P307" s="54"/>
      <c r="Q307" s="54"/>
    </row>
    <row r="308" spans="1:17" ht="18" customHeight="1" x14ac:dyDescent="0.25">
      <c r="A308" s="106" t="s">
        <v>107</v>
      </c>
      <c r="B308" s="106"/>
      <c r="C308" s="106"/>
      <c r="D308" s="106"/>
      <c r="E308" s="106"/>
      <c r="F308" s="106"/>
      <c r="G308" s="106"/>
      <c r="H308" s="106"/>
      <c r="I308" s="106"/>
      <c r="J308" s="106"/>
      <c r="K308" s="106"/>
      <c r="L308" s="106"/>
      <c r="M308" s="106"/>
      <c r="N308" s="106"/>
      <c r="O308" s="106"/>
      <c r="P308" s="3"/>
      <c r="Q308" s="3"/>
    </row>
    <row r="309" spans="1:17" ht="25.7" customHeight="1" x14ac:dyDescent="0.25">
      <c r="A309" s="93" t="s">
        <v>3</v>
      </c>
      <c r="B309" s="94"/>
      <c r="C309" s="94"/>
      <c r="D309" s="94"/>
      <c r="E309" s="94"/>
      <c r="F309" s="94"/>
      <c r="G309" s="94"/>
      <c r="H309" s="94"/>
      <c r="I309" s="95"/>
      <c r="J309" s="99" t="s">
        <v>4</v>
      </c>
      <c r="K309" s="99" t="s">
        <v>5</v>
      </c>
      <c r="L309" s="99"/>
      <c r="M309" s="99"/>
      <c r="N309" s="99" t="s">
        <v>33</v>
      </c>
      <c r="O309" s="99" t="s">
        <v>7</v>
      </c>
      <c r="P309" s="3"/>
      <c r="Q309" s="3"/>
    </row>
    <row r="310" spans="1:17" ht="28.15" customHeight="1" x14ac:dyDescent="0.25">
      <c r="A310" s="96"/>
      <c r="B310" s="97"/>
      <c r="C310" s="97"/>
      <c r="D310" s="97"/>
      <c r="E310" s="97"/>
      <c r="F310" s="97"/>
      <c r="G310" s="97"/>
      <c r="H310" s="97"/>
      <c r="I310" s="98"/>
      <c r="J310" s="99"/>
      <c r="K310" s="6" t="s">
        <v>8</v>
      </c>
      <c r="L310" s="6" t="s">
        <v>9</v>
      </c>
      <c r="M310" s="6" t="s">
        <v>10</v>
      </c>
      <c r="N310" s="99"/>
      <c r="O310" s="99"/>
      <c r="P310" s="3"/>
      <c r="Q310" s="3"/>
    </row>
    <row r="311" spans="1:17" ht="14.25" customHeight="1" x14ac:dyDescent="0.25">
      <c r="A311" s="100" t="s">
        <v>11</v>
      </c>
      <c r="B311" s="101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3"/>
      <c r="Q311" s="3"/>
    </row>
    <row r="312" spans="1:17" ht="17.45" customHeight="1" x14ac:dyDescent="0.25">
      <c r="A312" s="102" t="s">
        <v>12</v>
      </c>
      <c r="B312" s="103"/>
      <c r="C312" s="103"/>
      <c r="D312" s="103"/>
      <c r="E312" s="103"/>
      <c r="F312" s="103"/>
      <c r="G312" s="103"/>
      <c r="H312" s="103"/>
      <c r="I312" s="104"/>
      <c r="J312" s="10">
        <v>100</v>
      </c>
      <c r="K312" s="10">
        <v>0.52</v>
      </c>
      <c r="L312" s="10">
        <v>0.52</v>
      </c>
      <c r="M312" s="10">
        <v>12.74</v>
      </c>
      <c r="N312" s="8">
        <f t="shared" ref="N312:N315" si="30">(K312+M312)*4+(L312*9)</f>
        <v>57.72</v>
      </c>
      <c r="O312" s="21" t="s">
        <v>108</v>
      </c>
      <c r="P312" s="3"/>
      <c r="Q312" s="3"/>
    </row>
    <row r="313" spans="1:17" ht="19.899999999999999" customHeight="1" x14ac:dyDescent="0.25">
      <c r="A313" s="83" t="s">
        <v>109</v>
      </c>
      <c r="B313" s="84"/>
      <c r="C313" s="84"/>
      <c r="D313" s="84"/>
      <c r="E313" s="84"/>
      <c r="F313" s="84"/>
      <c r="G313" s="84"/>
      <c r="H313" s="84"/>
      <c r="I313" s="85"/>
      <c r="J313" s="9">
        <v>170</v>
      </c>
      <c r="K313" s="11">
        <v>11.65</v>
      </c>
      <c r="L313" s="11">
        <v>14.86</v>
      </c>
      <c r="M313" s="11">
        <v>40.28</v>
      </c>
      <c r="N313" s="8">
        <f t="shared" si="30"/>
        <v>341.46000000000004</v>
      </c>
      <c r="O313" s="9">
        <v>516</v>
      </c>
      <c r="P313" s="3"/>
      <c r="Q313" s="3"/>
    </row>
    <row r="314" spans="1:17" ht="17.45" customHeight="1" x14ac:dyDescent="0.25">
      <c r="A314" s="83" t="s">
        <v>14</v>
      </c>
      <c r="B314" s="84"/>
      <c r="C314" s="84"/>
      <c r="D314" s="84"/>
      <c r="E314" s="84"/>
      <c r="F314" s="84"/>
      <c r="G314" s="84"/>
      <c r="H314" s="84"/>
      <c r="I314" s="85"/>
      <c r="J314" s="9">
        <v>30</v>
      </c>
      <c r="K314" s="9">
        <v>3.16</v>
      </c>
      <c r="L314" s="9">
        <v>0.4</v>
      </c>
      <c r="M314" s="9">
        <v>0.84</v>
      </c>
      <c r="N314" s="8">
        <f t="shared" si="30"/>
        <v>19.600000000000001</v>
      </c>
      <c r="O314" s="9" t="s">
        <v>15</v>
      </c>
      <c r="P314" s="3"/>
      <c r="Q314" s="3"/>
    </row>
    <row r="315" spans="1:17" ht="19.899999999999999" customHeight="1" x14ac:dyDescent="0.25">
      <c r="A315" s="102" t="s">
        <v>38</v>
      </c>
      <c r="B315" s="103"/>
      <c r="C315" s="103"/>
      <c r="D315" s="103"/>
      <c r="E315" s="103"/>
      <c r="F315" s="103"/>
      <c r="G315" s="103"/>
      <c r="H315" s="103"/>
      <c r="I315" s="104"/>
      <c r="J315" s="14">
        <v>200</v>
      </c>
      <c r="K315" s="14">
        <v>0.12</v>
      </c>
      <c r="L315" s="14">
        <v>0.02</v>
      </c>
      <c r="M315" s="14">
        <v>13.7</v>
      </c>
      <c r="N315" s="8">
        <f t="shared" si="30"/>
        <v>55.459999999999994</v>
      </c>
      <c r="O315" s="15" t="s">
        <v>18</v>
      </c>
      <c r="P315" s="3"/>
      <c r="Q315" s="3"/>
    </row>
    <row r="316" spans="1:17" ht="12" customHeight="1" x14ac:dyDescent="0.25">
      <c r="A316" s="105" t="s">
        <v>19</v>
      </c>
      <c r="B316" s="105"/>
      <c r="C316" s="105"/>
      <c r="D316" s="105"/>
      <c r="E316" s="105"/>
      <c r="F316" s="105"/>
      <c r="G316" s="105"/>
      <c r="H316" s="105"/>
      <c r="I316" s="105"/>
      <c r="J316" s="6">
        <f>SUM(J312:J315)</f>
        <v>500</v>
      </c>
      <c r="K316" s="6">
        <f>SUM(K312:K315)</f>
        <v>15.45</v>
      </c>
      <c r="L316" s="6">
        <f>SUM(L312:L315)</f>
        <v>15.799999999999999</v>
      </c>
      <c r="M316" s="6">
        <f>SUM(M312:M315)</f>
        <v>67.56</v>
      </c>
      <c r="N316" s="6">
        <f>SUM(N312:N315)</f>
        <v>474.24000000000007</v>
      </c>
      <c r="O316" s="74" t="s">
        <v>27</v>
      </c>
      <c r="P316" s="3"/>
      <c r="Q316" s="3"/>
    </row>
    <row r="317" spans="1:17" ht="12" customHeight="1" x14ac:dyDescent="0.25">
      <c r="A317" s="49"/>
      <c r="B317" s="49"/>
      <c r="C317" s="49"/>
      <c r="D317" s="49"/>
      <c r="E317" s="49"/>
      <c r="F317" s="49"/>
      <c r="G317" s="49"/>
      <c r="H317" s="49"/>
      <c r="I317" s="49"/>
      <c r="J317" s="47"/>
      <c r="K317" s="47"/>
      <c r="L317" s="47"/>
      <c r="M317" s="47"/>
      <c r="N317" s="47"/>
      <c r="O317" s="75"/>
      <c r="P317" s="3"/>
      <c r="Q317" s="3"/>
    </row>
    <row r="318" spans="1:17" ht="18.600000000000001" customHeight="1" x14ac:dyDescent="0.25">
      <c r="A318" s="97" t="s">
        <v>82</v>
      </c>
      <c r="B318" s="97"/>
      <c r="C318" s="97"/>
      <c r="D318" s="97"/>
      <c r="E318" s="97"/>
      <c r="F318" s="97"/>
      <c r="G318" s="97"/>
      <c r="H318" s="97"/>
      <c r="I318" s="97"/>
      <c r="J318" s="97"/>
      <c r="K318" s="97"/>
      <c r="L318" s="97"/>
      <c r="M318" s="97"/>
      <c r="N318" s="97"/>
      <c r="O318" s="97"/>
      <c r="P318" s="3"/>
      <c r="Q318" s="3"/>
    </row>
    <row r="319" spans="1:17" ht="25.7" customHeight="1" x14ac:dyDescent="0.25">
      <c r="A319" s="93" t="s">
        <v>3</v>
      </c>
      <c r="B319" s="94"/>
      <c r="C319" s="94"/>
      <c r="D319" s="94"/>
      <c r="E319" s="94"/>
      <c r="F319" s="94"/>
      <c r="G319" s="94"/>
      <c r="H319" s="94"/>
      <c r="I319" s="95"/>
      <c r="J319" s="99" t="s">
        <v>4</v>
      </c>
      <c r="K319" s="99" t="s">
        <v>5</v>
      </c>
      <c r="L319" s="99"/>
      <c r="M319" s="99"/>
      <c r="N319" s="99" t="s">
        <v>33</v>
      </c>
      <c r="O319" s="99" t="s">
        <v>7</v>
      </c>
      <c r="P319" s="3"/>
      <c r="Q319" s="3"/>
    </row>
    <row r="320" spans="1:17" ht="24.75" customHeight="1" x14ac:dyDescent="0.25">
      <c r="A320" s="96"/>
      <c r="B320" s="97"/>
      <c r="C320" s="97"/>
      <c r="D320" s="97"/>
      <c r="E320" s="97"/>
      <c r="F320" s="97"/>
      <c r="G320" s="97"/>
      <c r="H320" s="97"/>
      <c r="I320" s="98"/>
      <c r="J320" s="99"/>
      <c r="K320" s="6" t="s">
        <v>8</v>
      </c>
      <c r="L320" s="6" t="s">
        <v>9</v>
      </c>
      <c r="M320" s="6" t="s">
        <v>10</v>
      </c>
      <c r="N320" s="99"/>
      <c r="O320" s="99"/>
      <c r="P320" s="3"/>
      <c r="Q320" s="3"/>
    </row>
    <row r="321" spans="1:17" ht="16.149999999999999" customHeight="1" x14ac:dyDescent="0.25">
      <c r="A321" s="83" t="s">
        <v>110</v>
      </c>
      <c r="B321" s="84"/>
      <c r="C321" s="84"/>
      <c r="D321" s="84"/>
      <c r="E321" s="84"/>
      <c r="F321" s="84"/>
      <c r="G321" s="84"/>
      <c r="H321" s="84"/>
      <c r="I321" s="85"/>
      <c r="J321" s="9">
        <v>60</v>
      </c>
      <c r="K321" s="32">
        <v>1.31</v>
      </c>
      <c r="L321" s="32">
        <v>3.25</v>
      </c>
      <c r="M321" s="32">
        <v>6.27</v>
      </c>
      <c r="N321" s="8">
        <f t="shared" ref="N321:N325" si="31">(K321+M321)*4+(L321*9)</f>
        <v>59.57</v>
      </c>
      <c r="O321" s="9">
        <v>45</v>
      </c>
      <c r="P321" s="3"/>
      <c r="Q321" s="3"/>
    </row>
    <row r="322" spans="1:17" ht="18" customHeight="1" x14ac:dyDescent="0.25">
      <c r="A322" s="83" t="s">
        <v>53</v>
      </c>
      <c r="B322" s="84"/>
      <c r="C322" s="84"/>
      <c r="D322" s="84"/>
      <c r="E322" s="84"/>
      <c r="F322" s="84"/>
      <c r="G322" s="84"/>
      <c r="H322" s="84"/>
      <c r="I322" s="85"/>
      <c r="J322" s="9">
        <v>200</v>
      </c>
      <c r="K322" s="32">
        <v>7.84</v>
      </c>
      <c r="L322" s="32">
        <v>9.52</v>
      </c>
      <c r="M322" s="32">
        <v>22.88</v>
      </c>
      <c r="N322" s="8">
        <f t="shared" si="31"/>
        <v>208.56</v>
      </c>
      <c r="O322" s="9">
        <v>478</v>
      </c>
      <c r="P322" s="3"/>
      <c r="Q322" s="3"/>
    </row>
    <row r="323" spans="1:17" ht="18.600000000000001" customHeight="1" x14ac:dyDescent="0.25">
      <c r="A323" s="83" t="s">
        <v>111</v>
      </c>
      <c r="B323" s="84"/>
      <c r="C323" s="84"/>
      <c r="D323" s="84"/>
      <c r="E323" s="84"/>
      <c r="F323" s="84"/>
      <c r="G323" s="84"/>
      <c r="H323" s="84"/>
      <c r="I323" s="85"/>
      <c r="J323" s="9">
        <v>200</v>
      </c>
      <c r="K323" s="32">
        <v>13.98</v>
      </c>
      <c r="L323" s="32">
        <v>14.44</v>
      </c>
      <c r="M323" s="32">
        <v>59.88</v>
      </c>
      <c r="N323" s="8">
        <f t="shared" si="31"/>
        <v>425.4</v>
      </c>
      <c r="O323" s="9">
        <v>260</v>
      </c>
      <c r="P323" s="3"/>
      <c r="Q323" s="3"/>
    </row>
    <row r="324" spans="1:17" ht="17.45" customHeight="1" x14ac:dyDescent="0.25">
      <c r="A324" s="83" t="s">
        <v>14</v>
      </c>
      <c r="B324" s="84"/>
      <c r="C324" s="84"/>
      <c r="D324" s="84"/>
      <c r="E324" s="84"/>
      <c r="F324" s="84"/>
      <c r="G324" s="84"/>
      <c r="H324" s="84"/>
      <c r="I324" s="85"/>
      <c r="J324" s="9">
        <v>30</v>
      </c>
      <c r="K324" s="9">
        <v>3.16</v>
      </c>
      <c r="L324" s="9">
        <v>0.4</v>
      </c>
      <c r="M324" s="9">
        <v>0.84</v>
      </c>
      <c r="N324" s="8">
        <f t="shared" si="31"/>
        <v>19.600000000000001</v>
      </c>
      <c r="O324" s="9" t="s">
        <v>15</v>
      </c>
      <c r="P324" s="3"/>
      <c r="Q324" s="3"/>
    </row>
    <row r="325" spans="1:17" ht="16.899999999999999" customHeight="1" x14ac:dyDescent="0.25">
      <c r="A325" s="86" t="s">
        <v>25</v>
      </c>
      <c r="B325" s="87"/>
      <c r="C325" s="87"/>
      <c r="D325" s="87"/>
      <c r="E325" s="87"/>
      <c r="F325" s="87"/>
      <c r="G325" s="87"/>
      <c r="H325" s="87"/>
      <c r="I325" s="88"/>
      <c r="J325" s="9">
        <v>200</v>
      </c>
      <c r="K325" s="9">
        <v>0.66</v>
      </c>
      <c r="L325" s="9">
        <v>0.08</v>
      </c>
      <c r="M325" s="9">
        <v>28.04</v>
      </c>
      <c r="N325" s="8">
        <f t="shared" si="31"/>
        <v>115.52</v>
      </c>
      <c r="O325" s="9">
        <v>349</v>
      </c>
      <c r="P325" s="3"/>
      <c r="Q325" s="3"/>
    </row>
    <row r="326" spans="1:17" ht="19.899999999999999" customHeight="1" x14ac:dyDescent="0.25">
      <c r="A326" s="89" t="s">
        <v>19</v>
      </c>
      <c r="B326" s="90"/>
      <c r="C326" s="90"/>
      <c r="D326" s="90"/>
      <c r="E326" s="90"/>
      <c r="F326" s="90"/>
      <c r="G326" s="90"/>
      <c r="H326" s="90"/>
      <c r="I326" s="91"/>
      <c r="J326" s="16">
        <v>700</v>
      </c>
      <c r="K326" s="16">
        <f>SUM(K321:K325)</f>
        <v>26.950000000000003</v>
      </c>
      <c r="L326" s="16">
        <f>SUM(L321:L325)</f>
        <v>27.689999999999998</v>
      </c>
      <c r="M326" s="16">
        <f>SUM(M321:M325)</f>
        <v>117.91</v>
      </c>
      <c r="N326" s="16">
        <f>SUM(N321:N325)</f>
        <v>828.65</v>
      </c>
      <c r="O326" s="31" t="s">
        <v>27</v>
      </c>
      <c r="P326" s="3"/>
      <c r="Q326" s="3"/>
    </row>
    <row r="327" spans="1:17" ht="21" customHeight="1" x14ac:dyDescent="0.25">
      <c r="A327" s="92" t="s">
        <v>28</v>
      </c>
      <c r="B327" s="92"/>
      <c r="C327" s="92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3"/>
      <c r="Q327" s="3"/>
    </row>
    <row r="328" spans="1:17" ht="12" customHeight="1" x14ac:dyDescent="0.25">
      <c r="A328" s="93" t="s">
        <v>3</v>
      </c>
      <c r="B328" s="94"/>
      <c r="C328" s="94"/>
      <c r="D328" s="94"/>
      <c r="E328" s="94"/>
      <c r="F328" s="94"/>
      <c r="G328" s="94"/>
      <c r="H328" s="94"/>
      <c r="I328" s="95"/>
      <c r="J328" s="99" t="s">
        <v>4</v>
      </c>
      <c r="K328" s="99" t="s">
        <v>5</v>
      </c>
      <c r="L328" s="99"/>
      <c r="M328" s="99"/>
      <c r="N328" s="99" t="s">
        <v>33</v>
      </c>
      <c r="O328" s="99" t="s">
        <v>7</v>
      </c>
      <c r="P328" s="3"/>
      <c r="Q328" s="3"/>
    </row>
    <row r="329" spans="1:17" ht="34.9" customHeight="1" x14ac:dyDescent="0.25">
      <c r="A329" s="96"/>
      <c r="B329" s="97"/>
      <c r="C329" s="97"/>
      <c r="D329" s="97"/>
      <c r="E329" s="97"/>
      <c r="F329" s="97"/>
      <c r="G329" s="97"/>
      <c r="H329" s="97"/>
      <c r="I329" s="98"/>
      <c r="J329" s="99"/>
      <c r="K329" s="6" t="s">
        <v>8</v>
      </c>
      <c r="L329" s="6" t="s">
        <v>9</v>
      </c>
      <c r="M329" s="6" t="s">
        <v>10</v>
      </c>
      <c r="N329" s="99"/>
      <c r="O329" s="99"/>
      <c r="P329" s="3"/>
      <c r="Q329" s="3"/>
    </row>
    <row r="330" spans="1:17" ht="17.45" customHeight="1" x14ac:dyDescent="0.25">
      <c r="A330" s="83" t="s">
        <v>112</v>
      </c>
      <c r="B330" s="84"/>
      <c r="C330" s="84"/>
      <c r="D330" s="84"/>
      <c r="E330" s="84"/>
      <c r="F330" s="84"/>
      <c r="G330" s="84"/>
      <c r="H330" s="84"/>
      <c r="I330" s="85"/>
      <c r="J330" s="9">
        <v>60</v>
      </c>
      <c r="K330" s="32">
        <v>10.87</v>
      </c>
      <c r="L330" s="32">
        <v>11.85</v>
      </c>
      <c r="M330" s="32">
        <v>38.25</v>
      </c>
      <c r="N330" s="8">
        <f t="shared" ref="N330:N331" si="32">(K330+M330)*4+(L330*9)</f>
        <v>303.13</v>
      </c>
      <c r="O330" s="9"/>
      <c r="P330" s="3"/>
      <c r="Q330" s="3"/>
    </row>
    <row r="331" spans="1:17" ht="18.600000000000001" customHeight="1" x14ac:dyDescent="0.25">
      <c r="A331" s="86" t="s">
        <v>78</v>
      </c>
      <c r="B331" s="87"/>
      <c r="C331" s="87"/>
      <c r="D331" s="87"/>
      <c r="E331" s="87"/>
      <c r="F331" s="87"/>
      <c r="G331" s="87"/>
      <c r="H331" s="87"/>
      <c r="I331" s="88"/>
      <c r="J331" s="10">
        <v>200</v>
      </c>
      <c r="K331" s="10">
        <v>0.66</v>
      </c>
      <c r="L331" s="10">
        <v>0</v>
      </c>
      <c r="M331" s="10">
        <v>12</v>
      </c>
      <c r="N331" s="8">
        <f t="shared" si="32"/>
        <v>50.64</v>
      </c>
      <c r="O331" s="9">
        <v>349</v>
      </c>
      <c r="P331" s="4"/>
      <c r="Q331" s="3"/>
    </row>
    <row r="332" spans="1:17" ht="15.75" x14ac:dyDescent="0.25">
      <c r="A332" s="89" t="s">
        <v>19</v>
      </c>
      <c r="B332" s="90"/>
      <c r="C332" s="90"/>
      <c r="D332" s="90"/>
      <c r="E332" s="90"/>
      <c r="F332" s="90"/>
      <c r="G332" s="90"/>
      <c r="H332" s="90"/>
      <c r="I332" s="91"/>
      <c r="J332" s="16">
        <f>SUM(J330:J331)</f>
        <v>260</v>
      </c>
      <c r="K332" s="16">
        <f>SUM(K330:K331)</f>
        <v>11.53</v>
      </c>
      <c r="L332" s="16">
        <f>SUM(L330:L331)</f>
        <v>11.85</v>
      </c>
      <c r="M332" s="16">
        <f>SUM(M330:M331)</f>
        <v>50.25</v>
      </c>
      <c r="N332" s="16">
        <f>SUM(N330:N331)</f>
        <v>353.77</v>
      </c>
      <c r="O332" s="76" t="s">
        <v>27</v>
      </c>
      <c r="P332" s="3"/>
      <c r="Q332" s="3"/>
    </row>
    <row r="333" spans="1:17" ht="18" customHeight="1" x14ac:dyDescent="0.25">
      <c r="A333" s="89" t="s">
        <v>31</v>
      </c>
      <c r="B333" s="90"/>
      <c r="C333" s="90"/>
      <c r="D333" s="90"/>
      <c r="E333" s="90"/>
      <c r="F333" s="90"/>
      <c r="G333" s="90"/>
      <c r="H333" s="90"/>
      <c r="I333" s="91"/>
      <c r="J333" s="26">
        <f>J332+J326+J316</f>
        <v>1460</v>
      </c>
      <c r="K333" s="26">
        <f>K332+K326+K316</f>
        <v>53.930000000000007</v>
      </c>
      <c r="L333" s="26">
        <f>L332+L326+L316</f>
        <v>55.339999999999996</v>
      </c>
      <c r="M333" s="26">
        <f>M332+M326+M316</f>
        <v>235.72</v>
      </c>
      <c r="N333" s="77">
        <f>N332+N326+N316</f>
        <v>1656.66</v>
      </c>
      <c r="O333" s="78" t="s">
        <v>27</v>
      </c>
      <c r="P333" s="54"/>
      <c r="Q333" s="54"/>
    </row>
    <row r="334" spans="1:17" x14ac:dyDescent="0.25">
      <c r="K334" s="79"/>
    </row>
    <row r="335" spans="1:17" x14ac:dyDescent="0.25">
      <c r="K335" s="79"/>
    </row>
    <row r="336" spans="1:17" x14ac:dyDescent="0.25">
      <c r="K336" s="79"/>
    </row>
    <row r="337" spans="11:11" x14ac:dyDescent="0.25">
      <c r="K337" s="79"/>
    </row>
    <row r="338" spans="11:11" x14ac:dyDescent="0.25">
      <c r="K338" s="79"/>
    </row>
    <row r="339" spans="11:11" x14ac:dyDescent="0.25">
      <c r="K339" s="79"/>
    </row>
    <row r="340" spans="11:11" x14ac:dyDescent="0.25">
      <c r="K340" s="79"/>
    </row>
    <row r="341" spans="11:11" x14ac:dyDescent="0.25">
      <c r="K341" s="79"/>
    </row>
    <row r="342" spans="11:11" x14ac:dyDescent="0.25">
      <c r="K342" s="79"/>
    </row>
    <row r="343" spans="11:11" x14ac:dyDescent="0.25">
      <c r="K343" s="79"/>
    </row>
    <row r="344" spans="11:11" x14ac:dyDescent="0.25">
      <c r="K344" s="79"/>
    </row>
    <row r="345" spans="11:11" x14ac:dyDescent="0.25">
      <c r="K345" s="79"/>
    </row>
  </sheetData>
  <mergeCells count="338">
    <mergeCell ref="B1:I1"/>
    <mergeCell ref="M1:N1"/>
    <mergeCell ref="B4:N6"/>
    <mergeCell ref="A7:N7"/>
    <mergeCell ref="A8:Q8"/>
    <mergeCell ref="A9:O9"/>
    <mergeCell ref="A10:I11"/>
    <mergeCell ref="J10:J11"/>
    <mergeCell ref="K10:M10"/>
    <mergeCell ref="N10:N11"/>
    <mergeCell ref="O10:O11"/>
    <mergeCell ref="A12:O12"/>
    <mergeCell ref="A13:I13"/>
    <mergeCell ref="A14:I14"/>
    <mergeCell ref="A15:I15"/>
    <mergeCell ref="A16:I16"/>
    <mergeCell ref="A17:I17"/>
    <mergeCell ref="A18:I18"/>
    <mergeCell ref="A19:O19"/>
    <mergeCell ref="A20:I20"/>
    <mergeCell ref="A21:I21"/>
    <mergeCell ref="A22:I22"/>
    <mergeCell ref="A23:I23"/>
    <mergeCell ref="A24:I24"/>
    <mergeCell ref="A25:I25"/>
    <mergeCell ref="A26:I26"/>
    <mergeCell ref="A27:O27"/>
    <mergeCell ref="A28:I29"/>
    <mergeCell ref="J28:J29"/>
    <mergeCell ref="K28:M28"/>
    <mergeCell ref="N28:N29"/>
    <mergeCell ref="O28:O29"/>
    <mergeCell ref="A30:I30"/>
    <mergeCell ref="A31:I31"/>
    <mergeCell ref="A32:I32"/>
    <mergeCell ref="A33:I33"/>
    <mergeCell ref="A34:I34"/>
    <mergeCell ref="A45:O45"/>
    <mergeCell ref="A46:I47"/>
    <mergeCell ref="J46:J47"/>
    <mergeCell ref="K46:M46"/>
    <mergeCell ref="N46:N47"/>
    <mergeCell ref="O46:O47"/>
    <mergeCell ref="A48:O48"/>
    <mergeCell ref="A49:I49"/>
    <mergeCell ref="A50:I50"/>
    <mergeCell ref="A51:I51"/>
    <mergeCell ref="A52:I52"/>
    <mergeCell ref="A53:I53"/>
    <mergeCell ref="A54:I54"/>
    <mergeCell ref="A55:I55"/>
    <mergeCell ref="A56:O56"/>
    <mergeCell ref="A57:I57"/>
    <mergeCell ref="A58:I58"/>
    <mergeCell ref="A59:I59"/>
    <mergeCell ref="A60:I60"/>
    <mergeCell ref="A61:I61"/>
    <mergeCell ref="A62:I62"/>
    <mergeCell ref="A63:I63"/>
    <mergeCell ref="A64:I64"/>
    <mergeCell ref="A66:O66"/>
    <mergeCell ref="A67:I68"/>
    <mergeCell ref="J67:J68"/>
    <mergeCell ref="K67:M67"/>
    <mergeCell ref="N67:N68"/>
    <mergeCell ref="O67:O68"/>
    <mergeCell ref="A69:I69"/>
    <mergeCell ref="A70:I70"/>
    <mergeCell ref="A71:I71"/>
    <mergeCell ref="A72:I72"/>
    <mergeCell ref="A73:I73"/>
    <mergeCell ref="A82:O82"/>
    <mergeCell ref="A83:I84"/>
    <mergeCell ref="J83:J84"/>
    <mergeCell ref="K83:M83"/>
    <mergeCell ref="N83:N84"/>
    <mergeCell ref="O83:O84"/>
    <mergeCell ref="A85:O85"/>
    <mergeCell ref="A86:I86"/>
    <mergeCell ref="A87:I87"/>
    <mergeCell ref="A88:I88"/>
    <mergeCell ref="A89:I89"/>
    <mergeCell ref="A90:I90"/>
    <mergeCell ref="A91:O91"/>
    <mergeCell ref="A92:I92"/>
    <mergeCell ref="A93:I93"/>
    <mergeCell ref="A94:I94"/>
    <mergeCell ref="A95:I95"/>
    <mergeCell ref="A96:I96"/>
    <mergeCell ref="A97:I97"/>
    <mergeCell ref="A98:O98"/>
    <mergeCell ref="A99:I100"/>
    <mergeCell ref="J99:J100"/>
    <mergeCell ref="K99:M99"/>
    <mergeCell ref="N99:N100"/>
    <mergeCell ref="O99:O100"/>
    <mergeCell ref="A101:I101"/>
    <mergeCell ref="A102:I102"/>
    <mergeCell ref="A103:I103"/>
    <mergeCell ref="A104:I104"/>
    <mergeCell ref="A111:O111"/>
    <mergeCell ref="A112:I113"/>
    <mergeCell ref="J112:J113"/>
    <mergeCell ref="K112:M112"/>
    <mergeCell ref="N112:N113"/>
    <mergeCell ref="O112:O113"/>
    <mergeCell ref="A114:O114"/>
    <mergeCell ref="A115:I115"/>
    <mergeCell ref="A116:I116"/>
    <mergeCell ref="A117:I117"/>
    <mergeCell ref="A118:I118"/>
    <mergeCell ref="A119:I119"/>
    <mergeCell ref="A120:O120"/>
    <mergeCell ref="A121:I121"/>
    <mergeCell ref="A122:I122"/>
    <mergeCell ref="A123:I123"/>
    <mergeCell ref="A124:I124"/>
    <mergeCell ref="A125:I125"/>
    <mergeCell ref="A126:I126"/>
    <mergeCell ref="A127:I127"/>
    <mergeCell ref="A129:O129"/>
    <mergeCell ref="A130:I131"/>
    <mergeCell ref="J130:J131"/>
    <mergeCell ref="K130:M130"/>
    <mergeCell ref="N130:N131"/>
    <mergeCell ref="O130:O131"/>
    <mergeCell ref="A132:I132"/>
    <mergeCell ref="A133:I133"/>
    <mergeCell ref="A134:I134"/>
    <mergeCell ref="A135:I135"/>
    <mergeCell ref="A144:O144"/>
    <mergeCell ref="A145:I146"/>
    <mergeCell ref="J145:J146"/>
    <mergeCell ref="K145:M145"/>
    <mergeCell ref="N145:N146"/>
    <mergeCell ref="O145:O146"/>
    <mergeCell ref="A147:O147"/>
    <mergeCell ref="A148:I148"/>
    <mergeCell ref="A149:I149"/>
    <mergeCell ref="A150:I150"/>
    <mergeCell ref="A151:I151"/>
    <mergeCell ref="A152:I152"/>
    <mergeCell ref="A153:I153"/>
    <mergeCell ref="A154:I154"/>
    <mergeCell ref="A155:I155"/>
    <mergeCell ref="A156:O156"/>
    <mergeCell ref="A157:I157"/>
    <mergeCell ref="A158:I158"/>
    <mergeCell ref="A159:I159"/>
    <mergeCell ref="A160:I160"/>
    <mergeCell ref="A161:I161"/>
    <mergeCell ref="A162:I162"/>
    <mergeCell ref="A163:I163"/>
    <mergeCell ref="A164:O164"/>
    <mergeCell ref="A165:I166"/>
    <mergeCell ref="J165:J166"/>
    <mergeCell ref="K165:M165"/>
    <mergeCell ref="N165:N166"/>
    <mergeCell ref="O165:O166"/>
    <mergeCell ref="A167:I167"/>
    <mergeCell ref="A168:I168"/>
    <mergeCell ref="A169:I169"/>
    <mergeCell ref="A170:I170"/>
    <mergeCell ref="A177:Q177"/>
    <mergeCell ref="A178:O178"/>
    <mergeCell ref="A179:I180"/>
    <mergeCell ref="J179:J180"/>
    <mergeCell ref="K179:M179"/>
    <mergeCell ref="N179:N180"/>
    <mergeCell ref="O179:O180"/>
    <mergeCell ref="A181:O181"/>
    <mergeCell ref="A182:I182"/>
    <mergeCell ref="A183:I183"/>
    <mergeCell ref="A184:I184"/>
    <mergeCell ref="A185:I185"/>
    <mergeCell ref="A186:I186"/>
    <mergeCell ref="A187:I187"/>
    <mergeCell ref="A188:O188"/>
    <mergeCell ref="A189:I190"/>
    <mergeCell ref="J189:J190"/>
    <mergeCell ref="K189:M189"/>
    <mergeCell ref="N189:N190"/>
    <mergeCell ref="O189:O190"/>
    <mergeCell ref="A191:I191"/>
    <mergeCell ref="A192:I192"/>
    <mergeCell ref="A193:I193"/>
    <mergeCell ref="A194:I194"/>
    <mergeCell ref="A195:I195"/>
    <mergeCell ref="A196:I196"/>
    <mergeCell ref="A197:I197"/>
    <mergeCell ref="A200:O200"/>
    <mergeCell ref="A201:I202"/>
    <mergeCell ref="J201:J202"/>
    <mergeCell ref="K201:M201"/>
    <mergeCell ref="N201:N202"/>
    <mergeCell ref="O201:O202"/>
    <mergeCell ref="A203:I203"/>
    <mergeCell ref="A204:I204"/>
    <mergeCell ref="A205:I205"/>
    <mergeCell ref="A206:I206"/>
    <mergeCell ref="A212:O212"/>
    <mergeCell ref="A213:I214"/>
    <mergeCell ref="J213:J214"/>
    <mergeCell ref="K213:M213"/>
    <mergeCell ref="N213:N214"/>
    <mergeCell ref="O213:O214"/>
    <mergeCell ref="A215:O215"/>
    <mergeCell ref="A216:I216"/>
    <mergeCell ref="A217:I217"/>
    <mergeCell ref="A218:I218"/>
    <mergeCell ref="A219:I219"/>
    <mergeCell ref="A220:I220"/>
    <mergeCell ref="A221:I221"/>
    <mergeCell ref="A222:O222"/>
    <mergeCell ref="A223:I223"/>
    <mergeCell ref="A224:I224"/>
    <mergeCell ref="A225:I225"/>
    <mergeCell ref="A226:I226"/>
    <mergeCell ref="A227:I227"/>
    <mergeCell ref="A228:I228"/>
    <mergeCell ref="A229:I229"/>
    <mergeCell ref="A230:O230"/>
    <mergeCell ref="A231:I232"/>
    <mergeCell ref="J231:J232"/>
    <mergeCell ref="K231:M231"/>
    <mergeCell ref="N231:N232"/>
    <mergeCell ref="O231:O232"/>
    <mergeCell ref="A233:I233"/>
    <mergeCell ref="A234:I234"/>
    <mergeCell ref="A235:I235"/>
    <mergeCell ref="A236:I236"/>
    <mergeCell ref="A243:I243"/>
    <mergeCell ref="A246:O246"/>
    <mergeCell ref="A247:I248"/>
    <mergeCell ref="J247:J248"/>
    <mergeCell ref="K247:M247"/>
    <mergeCell ref="N247:N248"/>
    <mergeCell ref="O247:O248"/>
    <mergeCell ref="A249:O249"/>
    <mergeCell ref="A250:I250"/>
    <mergeCell ref="A251:I251"/>
    <mergeCell ref="A252:I252"/>
    <mergeCell ref="A253:I253"/>
    <mergeCell ref="A254:I254"/>
    <mergeCell ref="A255:O255"/>
    <mergeCell ref="A256:I257"/>
    <mergeCell ref="J256:J257"/>
    <mergeCell ref="K256:M256"/>
    <mergeCell ref="N256:N257"/>
    <mergeCell ref="O256:O257"/>
    <mergeCell ref="A258:I258"/>
    <mergeCell ref="A259:I259"/>
    <mergeCell ref="A260:I260"/>
    <mergeCell ref="A261:I261"/>
    <mergeCell ref="A262:I262"/>
    <mergeCell ref="A263:I263"/>
    <mergeCell ref="A264:I264"/>
    <mergeCell ref="A266:O266"/>
    <mergeCell ref="A267:I268"/>
    <mergeCell ref="J267:J268"/>
    <mergeCell ref="K267:M267"/>
    <mergeCell ref="N267:N268"/>
    <mergeCell ref="O267:O268"/>
    <mergeCell ref="A269:I269"/>
    <mergeCell ref="A270:I270"/>
    <mergeCell ref="A271:I271"/>
    <mergeCell ref="A272:I272"/>
    <mergeCell ref="A277:O277"/>
    <mergeCell ref="A278:I279"/>
    <mergeCell ref="J278:J279"/>
    <mergeCell ref="K278:M278"/>
    <mergeCell ref="N278:N279"/>
    <mergeCell ref="O278:O279"/>
    <mergeCell ref="A280:O280"/>
    <mergeCell ref="A281:I281"/>
    <mergeCell ref="A282:I282"/>
    <mergeCell ref="A283:I283"/>
    <mergeCell ref="A284:I284"/>
    <mergeCell ref="A285:I285"/>
    <mergeCell ref="A286:I286"/>
    <mergeCell ref="A287:I287"/>
    <mergeCell ref="A288:O288"/>
    <mergeCell ref="A289:I290"/>
    <mergeCell ref="J289:J290"/>
    <mergeCell ref="K289:M289"/>
    <mergeCell ref="N289:N290"/>
    <mergeCell ref="O289:O290"/>
    <mergeCell ref="A291:I291"/>
    <mergeCell ref="A292:I292"/>
    <mergeCell ref="A293:I293"/>
    <mergeCell ref="A294:I294"/>
    <mergeCell ref="A295:I295"/>
    <mergeCell ref="A296:I296"/>
    <mergeCell ref="A297:I297"/>
    <mergeCell ref="A298:O298"/>
    <mergeCell ref="A299:I300"/>
    <mergeCell ref="J299:J300"/>
    <mergeCell ref="K299:M299"/>
    <mergeCell ref="N299:N300"/>
    <mergeCell ref="O299:O300"/>
    <mergeCell ref="A301:I301"/>
    <mergeCell ref="A302:I302"/>
    <mergeCell ref="A303:I303"/>
    <mergeCell ref="A304:I304"/>
    <mergeCell ref="A308:O308"/>
    <mergeCell ref="A309:I310"/>
    <mergeCell ref="J309:J310"/>
    <mergeCell ref="K309:M309"/>
    <mergeCell ref="N309:N310"/>
    <mergeCell ref="O309:O310"/>
    <mergeCell ref="A311:O311"/>
    <mergeCell ref="A312:I312"/>
    <mergeCell ref="A313:I313"/>
    <mergeCell ref="A314:I314"/>
    <mergeCell ref="A315:I315"/>
    <mergeCell ref="A316:I316"/>
    <mergeCell ref="A318:O318"/>
    <mergeCell ref="A319:I320"/>
    <mergeCell ref="J319:J320"/>
    <mergeCell ref="K319:M319"/>
    <mergeCell ref="N319:N320"/>
    <mergeCell ref="O319:O320"/>
    <mergeCell ref="A330:I330"/>
    <mergeCell ref="A331:I331"/>
    <mergeCell ref="A332:I332"/>
    <mergeCell ref="A333:I333"/>
    <mergeCell ref="A321:I321"/>
    <mergeCell ref="A322:I322"/>
    <mergeCell ref="A323:I323"/>
    <mergeCell ref="A324:I324"/>
    <mergeCell ref="A325:I325"/>
    <mergeCell ref="A326:I326"/>
    <mergeCell ref="A327:O327"/>
    <mergeCell ref="A328:I329"/>
    <mergeCell ref="J328:J329"/>
    <mergeCell ref="K328:M328"/>
    <mergeCell ref="N328:N329"/>
    <mergeCell ref="O328:O329"/>
  </mergeCells>
  <pageMargins left="0.23622047244094491" right="0.23622047244094491" top="0.35433070866141736" bottom="0.35433070866141736" header="0.51181102362204722" footer="0.51181102362204722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'Page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fl15</dc:creator>
  <cp:lastModifiedBy>1</cp:lastModifiedBy>
  <cp:revision>11</cp:revision>
  <cp:lastPrinted>2024-05-28T01:38:24Z</cp:lastPrinted>
  <dcterms:created xsi:type="dcterms:W3CDTF">2020-09-18T04:15:14Z</dcterms:created>
  <dcterms:modified xsi:type="dcterms:W3CDTF">2024-05-28T01:39:28Z</dcterms:modified>
</cp:coreProperties>
</file>